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ise.envir.ee\Kasutajad$\KA\49306165213\Desktop\Peaspets\Reovesi\"/>
    </mc:Choice>
  </mc:AlternateContent>
  <bookViews>
    <workbookView xWindow="0" yWindow="0" windowWidth="23040" windowHeight="8808" activeTab="2"/>
  </bookViews>
  <sheets>
    <sheet name="Juhis" sheetId="1" r:id="rId1"/>
    <sheet name="Arvutustabel(sete)" sheetId="2" r:id="rId2"/>
    <sheet name="Arvutustabel(ei sete)" sheetId="4"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4" l="1"/>
  <c r="E5" i="4" s="1"/>
  <c r="D7" i="4"/>
  <c r="E7" i="4" s="1"/>
  <c r="D6" i="4"/>
  <c r="E6" i="4" s="1"/>
  <c r="D6" i="2"/>
  <c r="E6" i="2" s="1"/>
  <c r="D7" i="2"/>
  <c r="E7" i="2" s="1"/>
  <c r="D5" i="2"/>
  <c r="E5" i="2" s="1"/>
</calcChain>
</file>

<file path=xl/sharedStrings.xml><?xml version="1.0" encoding="utf-8"?>
<sst xmlns="http://schemas.openxmlformats.org/spreadsheetml/2006/main" count="37" uniqueCount="27">
  <si>
    <t>Abikalkulaatori eesmärk:</t>
  </si>
  <si>
    <t>Jäätmeseadus</t>
  </si>
  <si>
    <t>Vajalikud määrused ja seadused</t>
  </si>
  <si>
    <t>Vabariigi Valitsuse 06.06.2013 määrus nr 89 "Alltegevusvaldkodade loetelu ning künnisvõimsused, mille korral on käitise tegevuse jaoks nõutav kompleksluba"</t>
  </si>
  <si>
    <t>Atmosfääriõhu kaitse seadus</t>
  </si>
  <si>
    <t>Keskkonnaministri 14.12.2016 määrus nr 67 "Tegevuse künnisvõimsused ja saasteainete heidete künniskogused, millest alates on käitise tegevuse jaoks nõutav õhusaasteluba"</t>
  </si>
  <si>
    <t>Tööstusheite seadus</t>
  </si>
  <si>
    <t>Abikalkulaatori koostamisel on kasutatud Eesti kolme reoveepuhastusjaama andmeid - Tallinna Reoveepuhastusjaam (KKL-509326), Järve Biopuhastus (L.ÕV/325672) ja Narva Veepuhastusjaam (M-108488)</t>
  </si>
  <si>
    <t>Saasteaine</t>
  </si>
  <si>
    <t>Kokku t/a</t>
  </si>
  <si>
    <t>Kas künnist ületatakse?</t>
  </si>
  <si>
    <t>Aastane reoveekogus (m3/a)</t>
  </si>
  <si>
    <t>H2S</t>
  </si>
  <si>
    <t>NH3</t>
  </si>
  <si>
    <t>NMVOC</t>
  </si>
  <si>
    <t>Eriheide (t/m3)</t>
  </si>
  <si>
    <t>NB! Kui on vähemalt üks JAH, siis on vaja õhusaasteluba</t>
  </si>
  <si>
    <t>NB! Täida ainult kollane lahter</t>
  </si>
  <si>
    <r>
      <rPr>
        <b/>
        <sz val="11"/>
        <color theme="1"/>
        <rFont val="Calibri"/>
        <family val="2"/>
        <charset val="186"/>
        <scheme val="minor"/>
      </rPr>
      <t>EI</t>
    </r>
    <r>
      <rPr>
        <sz val="11"/>
        <color theme="1"/>
        <rFont val="Calibri"/>
        <family val="2"/>
        <charset val="186"/>
        <scheme val="minor"/>
      </rPr>
      <t>. Määruses nr 67 kehtestatud saasteaine künniskogus ei ole ületatud.</t>
    </r>
  </si>
  <si>
    <r>
      <rPr>
        <b/>
        <sz val="11"/>
        <color theme="1"/>
        <rFont val="Calibri"/>
        <family val="2"/>
        <charset val="186"/>
        <scheme val="minor"/>
      </rPr>
      <t>JAH</t>
    </r>
    <r>
      <rPr>
        <sz val="11"/>
        <color theme="1"/>
        <rFont val="Calibri"/>
        <family val="2"/>
        <charset val="186"/>
        <scheme val="minor"/>
      </rPr>
      <t>. Määruses nr 67 kehtestatud saasteaine künniskogust on ületatud, ettevõte on õhusaasteloa kohuslane.</t>
    </r>
  </si>
  <si>
    <t>Tegu on tabeliga, kus on eriheite leidmisel arvestatud sisse ka settekäitlusest tulenevad saasteainete kogused</t>
  </si>
  <si>
    <t>Abikalkulaatori kasutamine ei ole kohustuslik! Ettevõte võib kasutada ka otseste mõõtmiste tulemusi, kirjanduse andmeid, analoogse ettevõtte andmeid.</t>
  </si>
  <si>
    <r>
      <t xml:space="preserve">Kõik vee-ettevõtted, kes tegelevad reoveepuhastusega ja kes kompostivad reoveesetet, peavad välja selgitama, kas ettevõttel on vaja omada õhusaasteluba. Sellest lähtuvalt tuleb ettevõttel hinnata tegevuse käigus tekkida võivate saasteainete heitkoguseid ja võrrelda neid keskkonnaministri 14.12.2016 määruse nr 67 „Tegevuse künnisvõimsused ja saasteainete heidete künniskogused, millest alates on käitise tegevuse jaoks nõutav õhusaasteluba“ lisas toodud künniskogustega. Künniskoguste ületamisel tuleb täita keskkonnaloa taotluse "4. Eriosa - Õhk", sest kui käitise kõikidest heiteallikatest väljutatakse saasteaineid koguses, mis ületavad määruse lisas toodud künniseid, on ettevõte kohustatud omama õhusaasteluba. Saasteainete heitkoguste hinnang peab sisaldama kasutatavat arvutusmetoodikat, saasteainete heitkoguste arvutuskäiku ning saasteainete aastaseid heitkoguseid kõikidest käitise heiteallikatest. Juhul, kui künniskoguseid ei ületata, tuleb heitkoguste hinnang lisada taotlusele. </t>
    </r>
    <r>
      <rPr>
        <b/>
        <sz val="12"/>
        <color theme="1"/>
        <rFont val="Times New Roman"/>
        <family val="1"/>
        <charset val="186"/>
      </rPr>
      <t>Käesolev abikalkulaator aitab hinnanguliselt tuvastada reoveepuhastusjaamadest eralduvat saasteainete heidet.</t>
    </r>
    <r>
      <rPr>
        <sz val="12"/>
        <color theme="1"/>
        <rFont val="Times New Roman"/>
        <family val="1"/>
        <charset val="186"/>
      </rPr>
      <t xml:space="preserve"> </t>
    </r>
  </si>
  <si>
    <t>Tegu on tabeliga, kus eriheite leidmisel ei ole arvestatud settekäitlusest tulenevaid saasteainete koguseid. Need tuleb vajadusel eraldi juurde arvutada!</t>
  </si>
  <si>
    <t>Abikalkulaatoriga on võimalik hinnata kolme saasteaine heidet välisõhku, millele on määrusega nr 67 kehtestatud künnisväärtused - ammoniaak NH3 (&gt;1 tonn); vesiniksulfiid - H2S (&gt;1 tonn) ja lenduvad orgaanilised ühendid (välja arvatud metaan) - NMVOC (&gt;0,5 tonni)</t>
  </si>
  <si>
    <t>NB! Kui ettevõttes toimuvad tavajäätmete kõrvaldamistoimingud või taaskasutustoimingud, tuleb taotleda ka jäätmeluba või teatud juhtudel kompleksluba. Jäätmeloa künnised on toodud - jäätmeseaduse 6. peatükk, § 73; kompleksloa künnised on toodud - Vabariigi Valitsuse 06.06.2013 määrus nr 89 "Alltegevusvaldkondade loetelu ning künnisvõimsused, mille korral on käitise tegevuse jaoks nõutav kompleksluba".</t>
  </si>
  <si>
    <t>NB! Kui ettevõttes toodetakse ja põletatakse biogaasi või teostatakse muid õhuheidet põhjustavaid tegevusi, siis tuleb ka nende tegevustega arvestada!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</si>
</sst>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E+00"/>
    <numFmt numFmtId="165" formatCode="0.000"/>
  </numFmts>
  <fonts count="8"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sz val="12"/>
      <color theme="1"/>
      <name val="Times New Roman"/>
      <family val="1"/>
      <charset val="186"/>
    </font>
    <font>
      <u/>
      <sz val="12"/>
      <color theme="10"/>
      <name val="Times New Roman"/>
      <family val="1"/>
      <charset val="186"/>
    </font>
    <font>
      <b/>
      <sz val="12"/>
      <color theme="1"/>
      <name val="Times New Roman"/>
      <family val="1"/>
      <charset val="186"/>
    </font>
    <font>
      <b/>
      <sz val="14"/>
      <color theme="1"/>
      <name val="Times New Roman"/>
      <family val="1"/>
      <charset val="186"/>
    </font>
    <font>
      <b/>
      <sz val="16"/>
      <color theme="1"/>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66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3" fillId="0" borderId="0" xfId="0" applyFont="1"/>
    <xf numFmtId="0" fontId="4" fillId="0" borderId="0" xfId="1" applyFont="1"/>
    <xf numFmtId="0" fontId="3" fillId="0" borderId="6" xfId="0" applyFont="1" applyFill="1" applyBorder="1" applyAlignment="1">
      <alignment vertical="center"/>
    </xf>
    <xf numFmtId="0" fontId="3" fillId="0" borderId="1" xfId="0" applyFont="1" applyFill="1" applyBorder="1" applyAlignment="1">
      <alignment vertical="center"/>
    </xf>
    <xf numFmtId="164" fontId="3" fillId="0" borderId="1" xfId="0" applyNumberFormat="1" applyFont="1" applyFill="1" applyBorder="1" applyAlignment="1">
      <alignment vertical="center"/>
    </xf>
    <xf numFmtId="165" fontId="3" fillId="0" borderId="1" xfId="0" applyNumberFormat="1" applyFont="1" applyFill="1" applyBorder="1" applyAlignment="1">
      <alignment vertical="center"/>
    </xf>
    <xf numFmtId="0" fontId="3" fillId="0" borderId="7" xfId="0" applyFont="1" applyFill="1" applyBorder="1" applyAlignment="1">
      <alignment vertical="center" wrapText="1"/>
    </xf>
    <xf numFmtId="0" fontId="3" fillId="0" borderId="8" xfId="0" applyFont="1" applyFill="1" applyBorder="1" applyAlignment="1">
      <alignment vertical="center"/>
    </xf>
    <xf numFmtId="0" fontId="3" fillId="0" borderId="10" xfId="0" applyFont="1" applyFill="1" applyBorder="1" applyAlignment="1">
      <alignment vertical="center"/>
    </xf>
    <xf numFmtId="164" fontId="3" fillId="0" borderId="10" xfId="0" applyNumberFormat="1" applyFont="1" applyFill="1" applyBorder="1" applyAlignment="1">
      <alignment vertical="center"/>
    </xf>
    <xf numFmtId="165" fontId="3" fillId="0" borderId="10" xfId="0" applyNumberFormat="1" applyFont="1" applyFill="1" applyBorder="1" applyAlignment="1">
      <alignment vertical="center"/>
    </xf>
    <xf numFmtId="0" fontId="3" fillId="0" borderId="9" xfId="0" applyFont="1" applyFill="1" applyBorder="1" applyAlignment="1">
      <alignment vertical="center" wrapText="1"/>
    </xf>
    <xf numFmtId="0" fontId="5" fillId="6" borderId="2" xfId="0" applyFont="1" applyFill="1" applyBorder="1"/>
    <xf numFmtId="0" fontId="3" fillId="0" borderId="0" xfId="0" applyFont="1" applyAlignment="1">
      <alignment horizontal="left"/>
    </xf>
    <xf numFmtId="0" fontId="0" fillId="0" borderId="0" xfId="0" applyFill="1"/>
    <xf numFmtId="0" fontId="6" fillId="6" borderId="14" xfId="0" applyFont="1" applyFill="1" applyBorder="1" applyAlignment="1">
      <alignment wrapText="1"/>
    </xf>
    <xf numFmtId="0" fontId="5" fillId="4" borderId="15" xfId="0" applyFont="1" applyFill="1" applyBorder="1" applyAlignment="1">
      <alignment horizontal="center" vertical="center"/>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xf>
    <xf numFmtId="0" fontId="3" fillId="5" borderId="18" xfId="0" applyFont="1" applyFill="1" applyBorder="1" applyAlignment="1">
      <alignment horizontal="center" vertical="center"/>
    </xf>
    <xf numFmtId="0" fontId="3" fillId="0" borderId="19" xfId="0" applyFont="1" applyFill="1" applyBorder="1" applyAlignment="1">
      <alignment vertical="center"/>
    </xf>
    <xf numFmtId="164" fontId="3" fillId="0" borderId="19" xfId="0" applyNumberFormat="1" applyFont="1" applyFill="1" applyBorder="1" applyAlignment="1">
      <alignment vertical="center"/>
    </xf>
    <xf numFmtId="165" fontId="3" fillId="0" borderId="19" xfId="0" applyNumberFormat="1" applyFont="1" applyFill="1" applyBorder="1" applyAlignment="1">
      <alignment vertical="center"/>
    </xf>
    <xf numFmtId="0" fontId="3" fillId="0" borderId="20" xfId="0" applyFont="1" applyFill="1" applyBorder="1" applyAlignment="1">
      <alignment vertical="center" wrapText="1"/>
    </xf>
    <xf numFmtId="164" fontId="3" fillId="0" borderId="19" xfId="0" applyNumberFormat="1" applyFont="1" applyFill="1" applyBorder="1" applyAlignment="1">
      <alignment horizontal="right" vertical="center"/>
    </xf>
    <xf numFmtId="0" fontId="3" fillId="3" borderId="3" xfId="0" applyFont="1" applyFill="1" applyBorder="1" applyAlignment="1">
      <alignment horizontal="left" wrapText="1"/>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0" fontId="5" fillId="0" borderId="11" xfId="0" applyFont="1" applyBorder="1" applyAlignment="1">
      <alignment horizontal="left" wrapText="1"/>
    </xf>
    <xf numFmtId="0" fontId="5" fillId="0" borderId="12" xfId="0" applyFont="1" applyBorder="1" applyAlignment="1">
      <alignment horizontal="left" wrapText="1"/>
    </xf>
    <xf numFmtId="0" fontId="5" fillId="0" borderId="13" xfId="0" applyFont="1" applyBorder="1" applyAlignment="1">
      <alignment horizontal="left" wrapText="1"/>
    </xf>
    <xf numFmtId="0" fontId="3" fillId="0" borderId="3"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5" xfId="0" applyFont="1" applyBorder="1" applyAlignment="1">
      <alignment horizontal="left" wrapText="1"/>
    </xf>
    <xf numFmtId="0" fontId="7" fillId="4" borderId="3" xfId="0" applyFont="1" applyFill="1" applyBorder="1" applyAlignment="1">
      <alignment horizontal="left"/>
    </xf>
    <xf numFmtId="0" fontId="7" fillId="4" borderId="4" xfId="0" applyFont="1" applyFill="1" applyBorder="1" applyAlignment="1">
      <alignment horizontal="left"/>
    </xf>
    <xf numFmtId="0" fontId="7" fillId="4" borderId="5" xfId="0" applyFont="1" applyFill="1" applyBorder="1" applyAlignment="1">
      <alignment horizontal="left"/>
    </xf>
    <xf numFmtId="0" fontId="6" fillId="2" borderId="11" xfId="0" applyFont="1" applyFill="1" applyBorder="1" applyAlignment="1">
      <alignment horizontal="left" wrapText="1"/>
    </xf>
    <xf numFmtId="0" fontId="6" fillId="2" borderId="12" xfId="0" applyFont="1" applyFill="1" applyBorder="1" applyAlignment="1">
      <alignment horizontal="left" wrapText="1"/>
    </xf>
    <xf numFmtId="0" fontId="6" fillId="2" borderId="13" xfId="0" applyFont="1" applyFill="1" applyBorder="1" applyAlignment="1">
      <alignment horizontal="left" wrapText="1"/>
    </xf>
  </cellXfs>
  <cellStyles count="2">
    <cellStyle name="Hüperlink" xfId="1" builtinId="8"/>
    <cellStyle name="Normaallaad" xfId="0" builtinId="0"/>
  </cellStyles>
  <dxfs count="12">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iigiteataja.ee/akt/114122017010?leiaKehtiv" TargetMode="External"/><Relationship Id="rId2" Type="http://schemas.openxmlformats.org/officeDocument/2006/relationships/hyperlink" Target="https://www.riigiteataja.ee/akt/130102020003?leiaKehtiv" TargetMode="External"/><Relationship Id="rId1" Type="http://schemas.openxmlformats.org/officeDocument/2006/relationships/hyperlink" Target="https://www.riigiteataja.ee/akt/110122020007" TargetMode="External"/><Relationship Id="rId5" Type="http://schemas.openxmlformats.org/officeDocument/2006/relationships/printerSettings" Target="../printerSettings/printerSettings1.bin"/><Relationship Id="rId4" Type="http://schemas.openxmlformats.org/officeDocument/2006/relationships/hyperlink" Target="https://www.riigiteataja.ee/akt/110072020080?leiaKehti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topLeftCell="A4" zoomScale="110" zoomScaleNormal="110" workbookViewId="0">
      <selection activeCell="A4" sqref="A4:D4"/>
    </sheetView>
  </sheetViews>
  <sheetFormatPr defaultColWidth="8.88671875" defaultRowHeight="15.6" x14ac:dyDescent="0.3"/>
  <cols>
    <col min="1" max="1" width="31" style="1" customWidth="1"/>
    <col min="2" max="2" width="33.109375" style="1" customWidth="1"/>
    <col min="3" max="3" width="26.6640625" style="1" customWidth="1"/>
    <col min="4" max="4" width="35.33203125" style="1" customWidth="1"/>
    <col min="5" max="5" width="14.5546875" style="1" customWidth="1"/>
    <col min="6" max="6" width="12.44140625" style="1" bestFit="1" customWidth="1"/>
    <col min="7" max="16384" width="8.88671875" style="1"/>
  </cols>
  <sheetData>
    <row r="1" spans="1:4" ht="21" thickBot="1" x14ac:dyDescent="0.4">
      <c r="A1" s="39" t="s">
        <v>0</v>
      </c>
      <c r="B1" s="40"/>
      <c r="C1" s="40"/>
      <c r="D1" s="41"/>
    </row>
    <row r="2" spans="1:4" ht="142.94999999999999" customHeight="1" thickBot="1" x14ac:dyDescent="0.35">
      <c r="A2" s="33" t="s">
        <v>22</v>
      </c>
      <c r="B2" s="34"/>
      <c r="C2" s="34"/>
      <c r="D2" s="35"/>
    </row>
    <row r="3" spans="1:4" ht="31.2" customHeight="1" thickBot="1" x14ac:dyDescent="0.35">
      <c r="A3" s="36" t="s">
        <v>24</v>
      </c>
      <c r="B3" s="37"/>
      <c r="C3" s="37"/>
      <c r="D3" s="38"/>
    </row>
    <row r="4" spans="1:4" ht="32.4" customHeight="1" thickBot="1" x14ac:dyDescent="0.35">
      <c r="A4" s="36" t="s">
        <v>7</v>
      </c>
      <c r="B4" s="37"/>
      <c r="C4" s="37"/>
      <c r="D4" s="38"/>
    </row>
    <row r="5" spans="1:4" ht="32.4" customHeight="1" thickBot="1" x14ac:dyDescent="0.35">
      <c r="A5" s="30" t="s">
        <v>21</v>
      </c>
      <c r="B5" s="31"/>
      <c r="C5" s="31"/>
      <c r="D5" s="32"/>
    </row>
    <row r="6" spans="1:4" ht="37.950000000000003" customHeight="1" thickBot="1" x14ac:dyDescent="0.35">
      <c r="A6" s="27" t="s">
        <v>26</v>
      </c>
      <c r="B6" s="28"/>
      <c r="C6" s="28"/>
      <c r="D6" s="29"/>
    </row>
    <row r="7" spans="1:4" ht="47.4" customHeight="1" thickBot="1" x14ac:dyDescent="0.35">
      <c r="A7" s="27" t="s">
        <v>25</v>
      </c>
      <c r="B7" s="28"/>
      <c r="C7" s="28"/>
      <c r="D7" s="29"/>
    </row>
    <row r="8" spans="1:4" x14ac:dyDescent="0.3">
      <c r="A8" s="1" t="s">
        <v>2</v>
      </c>
      <c r="B8" s="2" t="s">
        <v>4</v>
      </c>
    </row>
    <row r="9" spans="1:4" x14ac:dyDescent="0.3">
      <c r="B9" s="2" t="s">
        <v>5</v>
      </c>
    </row>
    <row r="10" spans="1:4" x14ac:dyDescent="0.3">
      <c r="B10" s="2" t="s">
        <v>1</v>
      </c>
    </row>
    <row r="11" spans="1:4" x14ac:dyDescent="0.3">
      <c r="B11" s="2" t="s">
        <v>6</v>
      </c>
    </row>
    <row r="12" spans="1:4" x14ac:dyDescent="0.3">
      <c r="B12" s="2" t="s">
        <v>3</v>
      </c>
    </row>
    <row r="106" spans="1:1" x14ac:dyDescent="0.3">
      <c r="A106" s="15" t="s">
        <v>19</v>
      </c>
    </row>
    <row r="107" spans="1:1" x14ac:dyDescent="0.3">
      <c r="A107" s="15" t="s">
        <v>18</v>
      </c>
    </row>
  </sheetData>
  <mergeCells count="7">
    <mergeCell ref="A7:D7"/>
    <mergeCell ref="A5:D5"/>
    <mergeCell ref="A2:D2"/>
    <mergeCell ref="A3:D3"/>
    <mergeCell ref="A1:D1"/>
    <mergeCell ref="A4:D4"/>
    <mergeCell ref="A6:D6"/>
  </mergeCells>
  <hyperlinks>
    <hyperlink ref="B10" r:id="rId1" location="jg7" display="https://www.riigiteataja.ee/akt/110122020007#jg7"/>
    <hyperlink ref="B8" r:id="rId2" display="https://www.riigiteataja.ee/akt/130102020003?leiaKehtiv"/>
    <hyperlink ref="B9" r:id="rId3" display="https://www.riigiteataja.ee/akt/114122017010?leiaKehtiv"/>
    <hyperlink ref="B11" r:id="rId4" display="https://www.riigiteataja.ee/akt/110072020080?leiaKehtiv"/>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A6" sqref="A6"/>
    </sheetView>
  </sheetViews>
  <sheetFormatPr defaultColWidth="8.88671875" defaultRowHeight="15.6" x14ac:dyDescent="0.3"/>
  <cols>
    <col min="1" max="1" width="33.6640625" style="1" customWidth="1"/>
    <col min="2" max="2" width="11.109375" style="1" bestFit="1" customWidth="1"/>
    <col min="3" max="3" width="10.5546875" style="1" bestFit="1" customWidth="1"/>
    <col min="4" max="4" width="10.33203125" style="1" bestFit="1" customWidth="1"/>
    <col min="5" max="5" width="49.6640625" style="1" customWidth="1"/>
    <col min="6" max="16384" width="8.88671875" style="1"/>
  </cols>
  <sheetData>
    <row r="1" spans="1:5" ht="34.200000000000003" customHeight="1" thickBot="1" x14ac:dyDescent="0.35">
      <c r="A1" s="42" t="s">
        <v>20</v>
      </c>
      <c r="B1" s="43"/>
      <c r="C1" s="43"/>
      <c r="D1" s="43"/>
      <c r="E1" s="44"/>
    </row>
    <row r="2" spans="1:5" ht="16.2" thickBot="1" x14ac:dyDescent="0.35">
      <c r="A2" s="14"/>
      <c r="B2" s="14"/>
      <c r="C2" s="14"/>
      <c r="D2" s="14"/>
      <c r="E2" s="14"/>
    </row>
    <row r="3" spans="1:5" ht="16.2" thickBot="1" x14ac:dyDescent="0.35">
      <c r="A3" s="13" t="s">
        <v>17</v>
      </c>
    </row>
    <row r="4" spans="1:5" ht="31.8" thickBot="1" x14ac:dyDescent="0.35">
      <c r="A4" s="19" t="s">
        <v>11</v>
      </c>
      <c r="B4" s="17" t="s">
        <v>8</v>
      </c>
      <c r="C4" s="18" t="s">
        <v>15</v>
      </c>
      <c r="D4" s="17" t="s">
        <v>9</v>
      </c>
      <c r="E4" s="20" t="s">
        <v>10</v>
      </c>
    </row>
    <row r="5" spans="1:5" ht="46.2" customHeight="1" x14ac:dyDescent="0.3">
      <c r="A5" s="21">
        <v>0</v>
      </c>
      <c r="B5" s="22" t="s">
        <v>12</v>
      </c>
      <c r="C5" s="23">
        <v>1.8441190533144249E-8</v>
      </c>
      <c r="D5" s="24">
        <f>$A$5*C5</f>
        <v>0</v>
      </c>
      <c r="E5" s="25" t="str">
        <f>IF(D5&gt;1,Juhis!A106,Juhis!A107)</f>
        <v>EI. Määruses nr 67 kehtestatud saasteaine künniskogus ei ole ületatud.</v>
      </c>
    </row>
    <row r="6" spans="1:5" ht="52.5" customHeight="1" x14ac:dyDescent="0.3">
      <c r="A6" s="3"/>
      <c r="B6" s="4" t="s">
        <v>13</v>
      </c>
      <c r="C6" s="5">
        <v>3.285624029080595E-7</v>
      </c>
      <c r="D6" s="6">
        <f t="shared" ref="D6:D7" si="0">$A$5*C6</f>
        <v>0</v>
      </c>
      <c r="E6" s="7" t="str">
        <f>IF(D6&gt;1,Juhis!A106,Juhis!A107)</f>
        <v>EI. Määruses nr 67 kehtestatud saasteaine künniskogus ei ole ületatud.</v>
      </c>
    </row>
    <row r="7" spans="1:5" ht="50.4" customHeight="1" thickBot="1" x14ac:dyDescent="0.35">
      <c r="A7" s="8"/>
      <c r="B7" s="9" t="s">
        <v>14</v>
      </c>
      <c r="C7" s="10">
        <v>7.7414760708732723E-7</v>
      </c>
      <c r="D7" s="11">
        <f t="shared" si="0"/>
        <v>0</v>
      </c>
      <c r="E7" s="12" t="str">
        <f>IF(D7&gt;0.5,Juhis!A106,Juhis!A107)</f>
        <v>EI. Määruses nr 67 kehtestatud saasteaine künniskogus ei ole ületatud.</v>
      </c>
    </row>
    <row r="8" spans="1:5" ht="35.4" thickBot="1" x14ac:dyDescent="0.35">
      <c r="E8" s="16" t="s">
        <v>16</v>
      </c>
    </row>
  </sheetData>
  <mergeCells count="1">
    <mergeCell ref="A1:E1"/>
  </mergeCells>
  <conditionalFormatting sqref="E5">
    <cfRule type="expression" dxfId="11" priority="3">
      <formula>IF(D5&gt;0,D5&lt;=1)</formula>
    </cfRule>
    <cfRule type="expression" dxfId="10" priority="10">
      <formula>IF(D5&gt;1,D5&lt;99999999999999900)</formula>
    </cfRule>
  </conditionalFormatting>
  <conditionalFormatting sqref="E7">
    <cfRule type="expression" dxfId="9" priority="1">
      <formula>IF(D7&gt;0.5,D7&lt;999999999)</formula>
    </cfRule>
    <cfRule type="expression" dxfId="8" priority="8">
      <formula>IF(D7&gt;0,D7&lt;=0.5)</formula>
    </cfRule>
  </conditionalFormatting>
  <conditionalFormatting sqref="E6">
    <cfRule type="expression" dxfId="7" priority="2">
      <formula>IF(D6&gt;0,D6&lt;=1)</formula>
    </cfRule>
    <cfRule type="expression" dxfId="6" priority="9">
      <formula>IF(D6&gt;1,D6&lt;99999999999999900)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workbookViewId="0">
      <selection activeCell="A6" sqref="A6"/>
    </sheetView>
  </sheetViews>
  <sheetFormatPr defaultRowHeight="14.4" x14ac:dyDescent="0.3"/>
  <cols>
    <col min="1" max="1" width="30.44140625" bestFit="1" customWidth="1"/>
    <col min="2" max="2" width="11.109375" bestFit="1" customWidth="1"/>
    <col min="3" max="3" width="12.88671875" customWidth="1"/>
    <col min="4" max="4" width="11.6640625" customWidth="1"/>
    <col min="5" max="5" width="48.5546875" customWidth="1"/>
  </cols>
  <sheetData>
    <row r="1" spans="1:5" ht="39" customHeight="1" thickBot="1" x14ac:dyDescent="0.35">
      <c r="A1" s="42" t="s">
        <v>23</v>
      </c>
      <c r="B1" s="43"/>
      <c r="C1" s="43"/>
      <c r="D1" s="43"/>
      <c r="E1" s="44"/>
    </row>
    <row r="2" spans="1:5" ht="16.2" thickBot="1" x14ac:dyDescent="0.35">
      <c r="A2" s="14"/>
      <c r="B2" s="14"/>
      <c r="C2" s="14"/>
      <c r="D2" s="14"/>
      <c r="E2" s="14"/>
    </row>
    <row r="3" spans="1:5" ht="16.2" thickBot="1" x14ac:dyDescent="0.35">
      <c r="A3" s="13" t="s">
        <v>17</v>
      </c>
      <c r="B3" s="1"/>
      <c r="C3" s="1"/>
      <c r="D3" s="1"/>
      <c r="E3" s="1"/>
    </row>
    <row r="4" spans="1:5" ht="31.8" thickBot="1" x14ac:dyDescent="0.35">
      <c r="A4" s="19" t="s">
        <v>11</v>
      </c>
      <c r="B4" s="17" t="s">
        <v>8</v>
      </c>
      <c r="C4" s="18" t="s">
        <v>15</v>
      </c>
      <c r="D4" s="17" t="s">
        <v>9</v>
      </c>
      <c r="E4" s="20" t="s">
        <v>10</v>
      </c>
    </row>
    <row r="5" spans="1:5" ht="48.6" customHeight="1" x14ac:dyDescent="0.3">
      <c r="A5" s="21">
        <v>0</v>
      </c>
      <c r="B5" s="22" t="s">
        <v>12</v>
      </c>
      <c r="C5" s="26">
        <v>9.0199405117865825E-9</v>
      </c>
      <c r="D5" s="24">
        <f>$A$5*C5</f>
        <v>0</v>
      </c>
      <c r="E5" s="25" t="str">
        <f>IF(D5&gt;1,Juhis!A106,Juhis!A107)</f>
        <v>EI. Määruses nr 67 kehtestatud saasteaine künniskogus ei ole ületatud.</v>
      </c>
    </row>
    <row r="6" spans="1:5" ht="50.4" customHeight="1" x14ac:dyDescent="0.3">
      <c r="A6" s="3"/>
      <c r="B6" s="4" t="s">
        <v>13</v>
      </c>
      <c r="C6" s="5">
        <v>1.1751792486089044E-7</v>
      </c>
      <c r="D6" s="6">
        <f t="shared" ref="D6:D7" si="0">$A$5*C6</f>
        <v>0</v>
      </c>
      <c r="E6" s="7" t="str">
        <f>IF(D6&gt;1,Juhis!A106,Juhis!A107)</f>
        <v>EI. Määruses nr 67 kehtestatud saasteaine künniskogus ei ole ületatud.</v>
      </c>
    </row>
    <row r="7" spans="1:5" ht="52.2" customHeight="1" thickBot="1" x14ac:dyDescent="0.35">
      <c r="A7" s="8"/>
      <c r="B7" s="9" t="s">
        <v>14</v>
      </c>
      <c r="C7" s="10">
        <v>3.3022994800120743E-7</v>
      </c>
      <c r="D7" s="11">
        <f t="shared" si="0"/>
        <v>0</v>
      </c>
      <c r="E7" s="12" t="str">
        <f>IF(D7&gt;0.5,Juhis!A106,Juhis!A107)</f>
        <v>EI. Määruses nr 67 kehtestatud saasteaine künniskogus ei ole ületatud.</v>
      </c>
    </row>
    <row r="8" spans="1:5" ht="39" customHeight="1" thickBot="1" x14ac:dyDescent="0.35">
      <c r="A8" s="1"/>
      <c r="B8" s="1"/>
      <c r="C8" s="1"/>
      <c r="D8" s="1"/>
      <c r="E8" s="16" t="s">
        <v>16</v>
      </c>
    </row>
  </sheetData>
  <mergeCells count="1">
    <mergeCell ref="A1:E1"/>
  </mergeCells>
  <conditionalFormatting sqref="E5">
    <cfRule type="expression" dxfId="5" priority="3">
      <formula>IF(D5&gt;0,D5&lt;=1)</formula>
    </cfRule>
    <cfRule type="expression" dxfId="4" priority="6">
      <formula>IF(D5&gt;1,D5&lt;99999999999999900000)</formula>
    </cfRule>
  </conditionalFormatting>
  <conditionalFormatting sqref="E7">
    <cfRule type="expression" dxfId="3" priority="1">
      <formula>IF(D7&gt;0.5,D7&lt;999999999)</formula>
    </cfRule>
    <cfRule type="expression" dxfId="2" priority="4">
      <formula>IF(D7&gt;0,D7&lt;=0.5)</formula>
    </cfRule>
  </conditionalFormatting>
  <conditionalFormatting sqref="E6">
    <cfRule type="expression" dxfId="1" priority="2">
      <formula>IF(D6&gt;0,D6&lt;=1)</formula>
    </cfRule>
    <cfRule type="expression" dxfId="0" priority="5">
      <formula>IF(D6&gt;1,D6&lt;99999999999999900)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Juhis</vt:lpstr>
      <vt:lpstr>Arvutustabel(sete)</vt:lpstr>
      <vt:lpstr>Arvutustabel(ei sete)</vt:lpstr>
    </vt:vector>
  </TitlesOfParts>
  <Company>Keskkonnaministeeriumi Infotehnoloogiakeskus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Merily Lakson</dc:creator>
  <cp:lastModifiedBy>Merily Lakson</cp:lastModifiedBy>
  <dcterms:created xsi:type="dcterms:W3CDTF">2021-02-20T10:48:41Z</dcterms:created>
  <dcterms:modified xsi:type="dcterms:W3CDTF">2021-03-25T07:23:48Z</dcterms:modified>
</cp:coreProperties>
</file>