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se.envir.ee\Kasutajad$\KKI\47409232210\Documents\"/>
    </mc:Choice>
  </mc:AlternateContent>
  <bookViews>
    <workbookView xWindow="0" yWindow="0" windowWidth="28800" windowHeight="12132" tabRatio="909"/>
  </bookViews>
  <sheets>
    <sheet name="Maakonnad" sheetId="1" r:id="rId1"/>
    <sheet name="Valdkonnad" sheetId="2" r:id="rId2"/>
    <sheet name="Kriminaalasjad" sheetId="20" r:id="rId3"/>
    <sheet name="Harjumaa" sheetId="3" r:id="rId4"/>
    <sheet name="Hiiumaa" sheetId="4" r:id="rId5"/>
    <sheet name="Ida-Virumaa" sheetId="5" r:id="rId6"/>
    <sheet name="Jõgevamaa" sheetId="6" r:id="rId7"/>
    <sheet name="Järvamaa" sheetId="7" r:id="rId8"/>
    <sheet name="Läänemaa" sheetId="8" r:id="rId9"/>
    <sheet name="Lääne-Virumaa" sheetId="9" r:id="rId10"/>
    <sheet name="Põlvamaa" sheetId="10" r:id="rId11"/>
    <sheet name="Pärnumaa" sheetId="11" r:id="rId12"/>
    <sheet name="Raplamaa" sheetId="12" r:id="rId13"/>
    <sheet name="Saaremaa" sheetId="13" r:id="rId14"/>
    <sheet name="Tartumaa" sheetId="14" r:id="rId15"/>
    <sheet name="Valgamaa" sheetId="15" r:id="rId16"/>
    <sheet name="Viljandimaa" sheetId="16" r:id="rId17"/>
    <sheet name="Võrumaa" sheetId="17" r:id="rId18"/>
    <sheet name="kontroll" sheetId="21" state="hidden" r:id="rId19"/>
  </sheets>
  <calcPr calcId="152511"/>
</workbook>
</file>

<file path=xl/calcChain.xml><?xml version="1.0" encoding="utf-8"?>
<calcChain xmlns="http://schemas.openxmlformats.org/spreadsheetml/2006/main">
  <c r="M7" i="20" l="1"/>
  <c r="M8" i="20"/>
  <c r="M9" i="20"/>
  <c r="M10" i="20"/>
  <c r="M11" i="20"/>
  <c r="M12" i="20"/>
  <c r="M13" i="20"/>
  <c r="M6" i="20"/>
  <c r="C14" i="20"/>
  <c r="D14" i="20"/>
  <c r="E14" i="20"/>
  <c r="F14" i="20"/>
  <c r="G14" i="20"/>
  <c r="H14" i="20"/>
  <c r="I14" i="20"/>
  <c r="J14" i="20"/>
  <c r="K14" i="20"/>
  <c r="L14" i="20"/>
  <c r="B14" i="20"/>
  <c r="M14" i="20" l="1"/>
  <c r="B29" i="21"/>
  <c r="C29" i="21"/>
  <c r="D29" i="21"/>
  <c r="E29" i="21"/>
  <c r="F29" i="21"/>
  <c r="G29" i="21"/>
  <c r="H29" i="21"/>
  <c r="B8" i="21"/>
  <c r="C8" i="21"/>
  <c r="D8" i="21"/>
  <c r="E8" i="21"/>
  <c r="F8" i="21"/>
  <c r="G8" i="21"/>
  <c r="H8" i="21"/>
  <c r="B16" i="21" l="1"/>
  <c r="B15" i="21"/>
  <c r="B36" i="21" s="1"/>
  <c r="C15" i="21"/>
  <c r="C36" i="21" s="1"/>
  <c r="D15" i="21"/>
  <c r="D36" i="21" s="1"/>
  <c r="E15" i="21"/>
  <c r="E36" i="21" s="1"/>
  <c r="F15" i="21"/>
  <c r="F36" i="21" s="1"/>
  <c r="G15" i="21"/>
  <c r="G36" i="21" s="1"/>
  <c r="H15" i="21"/>
  <c r="H36" i="21" s="1"/>
  <c r="W25" i="21" l="1"/>
  <c r="X25" i="21"/>
  <c r="Y25" i="21"/>
  <c r="Z25" i="21"/>
  <c r="AA25" i="21"/>
  <c r="AB25" i="21"/>
  <c r="W26" i="21"/>
  <c r="X26" i="21"/>
  <c r="Y26" i="21"/>
  <c r="Z26" i="21"/>
  <c r="AA26" i="21"/>
  <c r="AB26" i="21"/>
  <c r="W27" i="21"/>
  <c r="X27" i="21"/>
  <c r="Y27" i="21"/>
  <c r="Z27" i="21"/>
  <c r="AA27" i="21"/>
  <c r="AB27" i="21"/>
  <c r="W28" i="21"/>
  <c r="X28" i="21"/>
  <c r="Y28" i="21"/>
  <c r="Z28" i="21"/>
  <c r="AA28" i="21"/>
  <c r="AB28" i="21"/>
  <c r="W29" i="21"/>
  <c r="X29" i="21"/>
  <c r="Y29" i="21"/>
  <c r="Z29" i="21"/>
  <c r="AA29" i="21"/>
  <c r="AB29" i="21"/>
  <c r="W30" i="21"/>
  <c r="X30" i="21"/>
  <c r="Y30" i="21"/>
  <c r="Z30" i="21"/>
  <c r="AA30" i="21"/>
  <c r="AB30" i="21"/>
  <c r="W31" i="21"/>
  <c r="X31" i="21"/>
  <c r="Y31" i="21"/>
  <c r="Z31" i="21"/>
  <c r="AA31" i="21"/>
  <c r="AB31" i="21"/>
  <c r="W32" i="21"/>
  <c r="X32" i="21"/>
  <c r="Y32" i="21"/>
  <c r="Z32" i="21"/>
  <c r="AA32" i="21"/>
  <c r="AB32" i="21"/>
  <c r="W33" i="21"/>
  <c r="X33" i="21"/>
  <c r="Y33" i="21"/>
  <c r="Z33" i="21"/>
  <c r="AA33" i="21"/>
  <c r="AB33" i="21"/>
  <c r="W34" i="21"/>
  <c r="X34" i="21"/>
  <c r="Y34" i="21"/>
  <c r="Z34" i="21"/>
  <c r="AA34" i="21"/>
  <c r="AB34" i="21"/>
  <c r="W35" i="21"/>
  <c r="X35" i="21"/>
  <c r="Y35" i="21"/>
  <c r="Z35" i="21"/>
  <c r="AA35" i="21"/>
  <c r="AB35" i="21"/>
  <c r="W36" i="21"/>
  <c r="X36" i="21"/>
  <c r="Y36" i="21"/>
  <c r="Z36" i="21"/>
  <c r="AA36" i="21"/>
  <c r="AB36" i="21"/>
  <c r="W37" i="21"/>
  <c r="X37" i="21"/>
  <c r="Y37" i="21"/>
  <c r="Z37" i="21"/>
  <c r="AA37" i="21"/>
  <c r="AB37" i="21"/>
  <c r="W38" i="21"/>
  <c r="X38" i="21"/>
  <c r="Y38" i="21"/>
  <c r="Z38" i="21"/>
  <c r="AA38" i="21"/>
  <c r="AB38" i="21"/>
  <c r="W39" i="21"/>
  <c r="X39" i="21"/>
  <c r="Y39" i="21"/>
  <c r="Z39" i="21"/>
  <c r="AA39" i="21"/>
  <c r="AB39" i="21"/>
  <c r="W40" i="21"/>
  <c r="X40" i="21"/>
  <c r="Y40" i="21"/>
  <c r="Z40" i="21"/>
  <c r="AA40" i="21"/>
  <c r="AB40" i="21"/>
  <c r="V40" i="21"/>
  <c r="V39" i="21"/>
  <c r="V38" i="21"/>
  <c r="V37" i="21"/>
  <c r="V36" i="21"/>
  <c r="V35" i="21"/>
  <c r="V34" i="21"/>
  <c r="V33" i="21"/>
  <c r="V32" i="21"/>
  <c r="V31" i="21"/>
  <c r="V30" i="21"/>
  <c r="V29" i="21"/>
  <c r="V28" i="21"/>
  <c r="V27" i="21"/>
  <c r="V26" i="21"/>
  <c r="V25" i="21"/>
  <c r="B17" i="21" l="1"/>
  <c r="B38" i="21" s="1"/>
  <c r="C17" i="21"/>
  <c r="C38" i="21" s="1"/>
  <c r="D17" i="21"/>
  <c r="D38" i="21" s="1"/>
  <c r="E17" i="21"/>
  <c r="E38" i="21" s="1"/>
  <c r="F17" i="21"/>
  <c r="F38" i="21" s="1"/>
  <c r="G17" i="21"/>
  <c r="G38" i="21" s="1"/>
  <c r="H17" i="21"/>
  <c r="H38" i="21" s="1"/>
  <c r="B10" i="21"/>
  <c r="B31" i="21" s="1"/>
  <c r="C10" i="21"/>
  <c r="C31" i="21" s="1"/>
  <c r="D10" i="21"/>
  <c r="D31" i="21" s="1"/>
  <c r="E10" i="21"/>
  <c r="E31" i="21" s="1"/>
  <c r="F10" i="21"/>
  <c r="F31" i="21" s="1"/>
  <c r="G10" i="21"/>
  <c r="G31" i="21" s="1"/>
  <c r="H10" i="21"/>
  <c r="H31" i="21" s="1"/>
  <c r="B3" i="21"/>
  <c r="B24" i="21" s="1"/>
  <c r="C3" i="21"/>
  <c r="C24" i="21" s="1"/>
  <c r="D3" i="21"/>
  <c r="D24" i="21" s="1"/>
  <c r="E3" i="21"/>
  <c r="E24" i="21" s="1"/>
  <c r="F3" i="21"/>
  <c r="F24" i="21" s="1"/>
  <c r="G3" i="21"/>
  <c r="G24" i="21" s="1"/>
  <c r="H3" i="21"/>
  <c r="H24" i="21" s="1"/>
  <c r="AA24" i="21" l="1"/>
  <c r="AB24" i="21"/>
  <c r="W24" i="21"/>
  <c r="X24" i="21"/>
  <c r="Y24" i="21"/>
  <c r="Z24" i="21"/>
  <c r="V24" i="21"/>
  <c r="M3" i="21"/>
  <c r="M24" i="21" s="1"/>
  <c r="N3" i="21"/>
  <c r="N24" i="21" s="1"/>
  <c r="O3" i="21"/>
  <c r="O24" i="21" s="1"/>
  <c r="P3" i="21"/>
  <c r="P24" i="21" s="1"/>
  <c r="Q3" i="21"/>
  <c r="Q24" i="21" s="1"/>
  <c r="R3" i="21"/>
  <c r="R24" i="21" s="1"/>
  <c r="M4" i="21"/>
  <c r="M25" i="21" s="1"/>
  <c r="N4" i="21"/>
  <c r="N25" i="21" s="1"/>
  <c r="O4" i="21"/>
  <c r="O25" i="21" s="1"/>
  <c r="P4" i="21"/>
  <c r="P25" i="21" s="1"/>
  <c r="Q4" i="21"/>
  <c r="Q25" i="21" s="1"/>
  <c r="R4" i="21"/>
  <c r="R25" i="21" s="1"/>
  <c r="M5" i="21"/>
  <c r="M26" i="21" s="1"/>
  <c r="N5" i="21"/>
  <c r="N26" i="21" s="1"/>
  <c r="O5" i="21"/>
  <c r="O26" i="21" s="1"/>
  <c r="P5" i="21"/>
  <c r="P26" i="21" s="1"/>
  <c r="Q5" i="21"/>
  <c r="Q26" i="21" s="1"/>
  <c r="R5" i="21"/>
  <c r="R26" i="21" s="1"/>
  <c r="M6" i="21"/>
  <c r="M27" i="21" s="1"/>
  <c r="N6" i="21"/>
  <c r="N27" i="21" s="1"/>
  <c r="O6" i="21"/>
  <c r="O27" i="21" s="1"/>
  <c r="P6" i="21"/>
  <c r="P27" i="21" s="1"/>
  <c r="Q6" i="21"/>
  <c r="Q27" i="21" s="1"/>
  <c r="R6" i="21"/>
  <c r="R27" i="21" s="1"/>
  <c r="M7" i="21"/>
  <c r="M28" i="21" s="1"/>
  <c r="N7" i="21"/>
  <c r="N28" i="21" s="1"/>
  <c r="O7" i="21"/>
  <c r="O28" i="21" s="1"/>
  <c r="P7" i="21"/>
  <c r="P28" i="21" s="1"/>
  <c r="Q7" i="21"/>
  <c r="Q28" i="21" s="1"/>
  <c r="R7" i="21"/>
  <c r="R28" i="21" s="1"/>
  <c r="M8" i="21"/>
  <c r="M29" i="21" s="1"/>
  <c r="N8" i="21"/>
  <c r="N29" i="21" s="1"/>
  <c r="O8" i="21"/>
  <c r="O29" i="21" s="1"/>
  <c r="P8" i="21"/>
  <c r="P29" i="21" s="1"/>
  <c r="Q8" i="21"/>
  <c r="Q29" i="21" s="1"/>
  <c r="R8" i="21"/>
  <c r="R29" i="21" s="1"/>
  <c r="M9" i="21"/>
  <c r="M30" i="21" s="1"/>
  <c r="N9" i="21"/>
  <c r="N30" i="21" s="1"/>
  <c r="O9" i="21"/>
  <c r="O30" i="21" s="1"/>
  <c r="P9" i="21"/>
  <c r="P30" i="21" s="1"/>
  <c r="Q9" i="21"/>
  <c r="Q30" i="21" s="1"/>
  <c r="R9" i="21"/>
  <c r="R30" i="21" s="1"/>
  <c r="M10" i="21"/>
  <c r="M31" i="21" s="1"/>
  <c r="N10" i="21"/>
  <c r="N31" i="21" s="1"/>
  <c r="O10" i="21"/>
  <c r="O31" i="21" s="1"/>
  <c r="P10" i="21"/>
  <c r="P31" i="21" s="1"/>
  <c r="Q10" i="21"/>
  <c r="Q31" i="21" s="1"/>
  <c r="R10" i="21"/>
  <c r="R31" i="21" s="1"/>
  <c r="M11" i="21"/>
  <c r="M32" i="21" s="1"/>
  <c r="N11" i="21"/>
  <c r="N32" i="21" s="1"/>
  <c r="O11" i="21"/>
  <c r="O32" i="21" s="1"/>
  <c r="P11" i="21"/>
  <c r="P32" i="21" s="1"/>
  <c r="Q11" i="21"/>
  <c r="Q32" i="21" s="1"/>
  <c r="R11" i="21"/>
  <c r="R32" i="21" s="1"/>
  <c r="M12" i="21"/>
  <c r="M33" i="21" s="1"/>
  <c r="N12" i="21"/>
  <c r="N33" i="21" s="1"/>
  <c r="O12" i="21"/>
  <c r="O33" i="21" s="1"/>
  <c r="P12" i="21"/>
  <c r="P33" i="21" s="1"/>
  <c r="Q12" i="21"/>
  <c r="Q33" i="21" s="1"/>
  <c r="R12" i="21"/>
  <c r="R33" i="21" s="1"/>
  <c r="M13" i="21"/>
  <c r="M34" i="21" s="1"/>
  <c r="N13" i="21"/>
  <c r="N34" i="21" s="1"/>
  <c r="O13" i="21"/>
  <c r="O34" i="21" s="1"/>
  <c r="P13" i="21"/>
  <c r="P34" i="21" s="1"/>
  <c r="Q13" i="21"/>
  <c r="Q34" i="21" s="1"/>
  <c r="R13" i="21"/>
  <c r="R34" i="21" s="1"/>
  <c r="M14" i="21"/>
  <c r="M35" i="21" s="1"/>
  <c r="N14" i="21"/>
  <c r="N35" i="21" s="1"/>
  <c r="O14" i="21"/>
  <c r="O35" i="21" s="1"/>
  <c r="P14" i="21"/>
  <c r="P35" i="21" s="1"/>
  <c r="Q14" i="21"/>
  <c r="Q35" i="21" s="1"/>
  <c r="R14" i="21"/>
  <c r="R35" i="21" s="1"/>
  <c r="M15" i="21"/>
  <c r="M36" i="21" s="1"/>
  <c r="N15" i="21"/>
  <c r="N36" i="21" s="1"/>
  <c r="O15" i="21"/>
  <c r="O36" i="21" s="1"/>
  <c r="P15" i="21"/>
  <c r="P36" i="21" s="1"/>
  <c r="Q15" i="21"/>
  <c r="Q36" i="21" s="1"/>
  <c r="R15" i="21"/>
  <c r="R36" i="21" s="1"/>
  <c r="M16" i="21"/>
  <c r="M37" i="21" s="1"/>
  <c r="N16" i="21"/>
  <c r="N37" i="21" s="1"/>
  <c r="O16" i="21"/>
  <c r="O37" i="21" s="1"/>
  <c r="P16" i="21"/>
  <c r="P37" i="21" s="1"/>
  <c r="Q16" i="21"/>
  <c r="Q37" i="21" s="1"/>
  <c r="R16" i="21"/>
  <c r="R37" i="21" s="1"/>
  <c r="M17" i="21"/>
  <c r="M38" i="21" s="1"/>
  <c r="N17" i="21"/>
  <c r="N38" i="21" s="1"/>
  <c r="O17" i="21"/>
  <c r="O38" i="21" s="1"/>
  <c r="P17" i="21"/>
  <c r="P38" i="21" s="1"/>
  <c r="Q17" i="21"/>
  <c r="Q38" i="21" s="1"/>
  <c r="R17" i="21"/>
  <c r="R38" i="21" s="1"/>
  <c r="L17" i="21"/>
  <c r="L38" i="21" s="1"/>
  <c r="L16" i="21"/>
  <c r="L37" i="21" s="1"/>
  <c r="L15" i="21"/>
  <c r="L36" i="21" s="1"/>
  <c r="L14" i="21"/>
  <c r="L35" i="21" s="1"/>
  <c r="L13" i="21"/>
  <c r="L34" i="21" s="1"/>
  <c r="L12" i="21"/>
  <c r="L33" i="21" s="1"/>
  <c r="L11" i="21"/>
  <c r="L32" i="21" s="1"/>
  <c r="L10" i="21"/>
  <c r="L31" i="21" s="1"/>
  <c r="L9" i="21"/>
  <c r="L30" i="21" s="1"/>
  <c r="L8" i="21"/>
  <c r="L29" i="21" s="1"/>
  <c r="L7" i="21"/>
  <c r="L28" i="21" s="1"/>
  <c r="L6" i="21"/>
  <c r="L27" i="21" s="1"/>
  <c r="L5" i="21"/>
  <c r="L26" i="21" s="1"/>
  <c r="L4" i="21"/>
  <c r="L25" i="21" s="1"/>
  <c r="L3" i="21"/>
  <c r="L24" i="21" s="1"/>
  <c r="H18" i="21"/>
  <c r="G18" i="21"/>
  <c r="F18" i="21"/>
  <c r="E18" i="21"/>
  <c r="D18" i="21"/>
  <c r="C18" i="21"/>
  <c r="B18" i="21"/>
  <c r="H16" i="21"/>
  <c r="H37" i="21" s="1"/>
  <c r="G16" i="21"/>
  <c r="G37" i="21" s="1"/>
  <c r="F16" i="21"/>
  <c r="F37" i="21" s="1"/>
  <c r="E16" i="21"/>
  <c r="E37" i="21" s="1"/>
  <c r="D16" i="21"/>
  <c r="D37" i="21" s="1"/>
  <c r="C16" i="21"/>
  <c r="C37" i="21" s="1"/>
  <c r="B37" i="21"/>
  <c r="H14" i="21"/>
  <c r="H35" i="21" s="1"/>
  <c r="G14" i="21"/>
  <c r="G35" i="21" s="1"/>
  <c r="F14" i="21"/>
  <c r="F35" i="21" s="1"/>
  <c r="E14" i="21"/>
  <c r="E35" i="21" s="1"/>
  <c r="D14" i="21"/>
  <c r="D35" i="21" s="1"/>
  <c r="C14" i="21"/>
  <c r="C35" i="21" s="1"/>
  <c r="B14" i="21"/>
  <c r="B35" i="21" s="1"/>
  <c r="H13" i="21"/>
  <c r="H34" i="21" s="1"/>
  <c r="G13" i="21"/>
  <c r="G34" i="21" s="1"/>
  <c r="F13" i="21"/>
  <c r="F34" i="21" s="1"/>
  <c r="E13" i="21"/>
  <c r="E34" i="21" s="1"/>
  <c r="D13" i="21"/>
  <c r="D34" i="21" s="1"/>
  <c r="C13" i="21"/>
  <c r="C34" i="21" s="1"/>
  <c r="B13" i="21"/>
  <c r="B34" i="21" s="1"/>
  <c r="H12" i="21"/>
  <c r="H33" i="21" s="1"/>
  <c r="G12" i="21"/>
  <c r="G33" i="21" s="1"/>
  <c r="F12" i="21"/>
  <c r="F33" i="21" s="1"/>
  <c r="E12" i="21"/>
  <c r="E33" i="21" s="1"/>
  <c r="D12" i="21"/>
  <c r="D33" i="21" s="1"/>
  <c r="C12" i="21"/>
  <c r="C33" i="21" s="1"/>
  <c r="B12" i="21"/>
  <c r="B33" i="21" s="1"/>
  <c r="H11" i="21"/>
  <c r="H32" i="21" s="1"/>
  <c r="G11" i="21"/>
  <c r="G32" i="21" s="1"/>
  <c r="F11" i="21"/>
  <c r="F32" i="21" s="1"/>
  <c r="E11" i="21"/>
  <c r="E32" i="21" s="1"/>
  <c r="D11" i="21"/>
  <c r="D32" i="21" s="1"/>
  <c r="C11" i="21"/>
  <c r="C32" i="21" s="1"/>
  <c r="B11" i="21"/>
  <c r="B32" i="21" s="1"/>
  <c r="H9" i="21"/>
  <c r="H30" i="21" s="1"/>
  <c r="G9" i="21"/>
  <c r="G30" i="21" s="1"/>
  <c r="F9" i="21"/>
  <c r="F30" i="21" s="1"/>
  <c r="E9" i="21"/>
  <c r="E30" i="21" s="1"/>
  <c r="D9" i="21"/>
  <c r="D30" i="21" s="1"/>
  <c r="C9" i="21"/>
  <c r="C30" i="21" s="1"/>
  <c r="B9" i="21"/>
  <c r="B30" i="21" s="1"/>
  <c r="H7" i="21"/>
  <c r="H28" i="21" s="1"/>
  <c r="G7" i="21"/>
  <c r="G28" i="21" s="1"/>
  <c r="F7" i="21"/>
  <c r="F28" i="21" s="1"/>
  <c r="E7" i="21"/>
  <c r="E28" i="21" s="1"/>
  <c r="D7" i="21"/>
  <c r="D28" i="21" s="1"/>
  <c r="C7" i="21"/>
  <c r="C28" i="21" s="1"/>
  <c r="B7" i="21"/>
  <c r="B28" i="21" s="1"/>
  <c r="H6" i="21"/>
  <c r="H27" i="21" s="1"/>
  <c r="G6" i="21"/>
  <c r="G27" i="21" s="1"/>
  <c r="F6" i="21"/>
  <c r="F27" i="21" s="1"/>
  <c r="E6" i="21"/>
  <c r="E27" i="21" s="1"/>
  <c r="D6" i="21"/>
  <c r="D27" i="21" s="1"/>
  <c r="C6" i="21"/>
  <c r="C27" i="21" s="1"/>
  <c r="B6" i="21"/>
  <c r="B27" i="21" s="1"/>
  <c r="H5" i="21"/>
  <c r="H26" i="21" s="1"/>
  <c r="G5" i="21"/>
  <c r="G26" i="21" s="1"/>
  <c r="F5" i="21"/>
  <c r="F26" i="21" s="1"/>
  <c r="E5" i="21"/>
  <c r="E26" i="21" s="1"/>
  <c r="D5" i="21"/>
  <c r="D26" i="21" s="1"/>
  <c r="C5" i="21"/>
  <c r="C26" i="21" s="1"/>
  <c r="B5" i="21"/>
  <c r="B26" i="21" s="1"/>
  <c r="H4" i="21"/>
  <c r="H25" i="21" s="1"/>
  <c r="G4" i="21"/>
  <c r="G25" i="21" s="1"/>
  <c r="F4" i="21"/>
  <c r="F25" i="21" s="1"/>
  <c r="E4" i="21"/>
  <c r="E25" i="21" s="1"/>
  <c r="D4" i="21"/>
  <c r="D25" i="21" s="1"/>
  <c r="C4" i="21"/>
  <c r="C25" i="21" s="1"/>
  <c r="B4" i="21"/>
  <c r="B25" i="21" s="1"/>
  <c r="E39" i="21" l="1"/>
  <c r="E41" i="21"/>
  <c r="B39" i="21"/>
  <c r="B41" i="21"/>
  <c r="F39" i="21"/>
  <c r="F41" i="21"/>
  <c r="C39" i="21"/>
  <c r="C41" i="21"/>
  <c r="G39" i="21"/>
  <c r="G41" i="21"/>
  <c r="D39" i="21"/>
  <c r="D41" i="21"/>
  <c r="H39" i="21"/>
  <c r="H41" i="21"/>
</calcChain>
</file>

<file path=xl/sharedStrings.xml><?xml version="1.0" encoding="utf-8"?>
<sst xmlns="http://schemas.openxmlformats.org/spreadsheetml/2006/main" count="623" uniqueCount="70">
  <si>
    <t>Lahendatud väärteod</t>
  </si>
  <si>
    <t>Ettekirjutuste arv</t>
  </si>
  <si>
    <t>Keskkonnakahju</t>
  </si>
  <si>
    <t xml:space="preserve">Selguseta kuuluvusega püügivahendid (protokollide arv) </t>
  </si>
  <si>
    <t>Jahiseadus</t>
  </si>
  <si>
    <t>Jäätmeseadus</t>
  </si>
  <si>
    <t>Kalapüügiseadus</t>
  </si>
  <si>
    <t>Karistusseadustik</t>
  </si>
  <si>
    <t>Kiirgusseadus</t>
  </si>
  <si>
    <t>Looduskaitseseadus</t>
  </si>
  <si>
    <t>Loomakaitseseadus</t>
  </si>
  <si>
    <t>Maapõueseadus</t>
  </si>
  <si>
    <t>Metsaseadus</t>
  </si>
  <si>
    <t>Veeseadus</t>
  </si>
  <si>
    <t>KOKKU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</si>
  <si>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</si>
  <si>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</si>
  <si>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</si>
  <si>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</si>
  <si>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</si>
  <si>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</si>
  <si>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</si>
  <si>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</si>
  <si>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</si>
  <si>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</si>
  <si>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</si>
  <si>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</si>
  <si>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</si>
  <si>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</si>
  <si>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</si>
  <si>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Tööstusheite seadus</t>
  </si>
  <si>
    <t xml:space="preserve">Kokku </t>
  </si>
  <si>
    <t>Maakonnad</t>
  </si>
  <si>
    <t>Valdkonnad</t>
  </si>
  <si>
    <t>Registreeritud väärteomenetlused</t>
  </si>
  <si>
    <t>Keskkonnaseadustiku üldosa seadus</t>
  </si>
  <si>
    <t>Kokku</t>
  </si>
  <si>
    <t>KarS §356 lg 1</t>
  </si>
  <si>
    <t>KarS §357 lg 1</t>
  </si>
  <si>
    <t>KarS §361 lg 1</t>
  </si>
  <si>
    <t>§ 356 puude ja põõsaste ebaseaduslik raie</t>
  </si>
  <si>
    <t>§ 361 loodusliku loomastiku kahjustamine</t>
  </si>
  <si>
    <t>Trahvisumma kokku (EUR)</t>
  </si>
  <si>
    <t>Seadus</t>
  </si>
  <si>
    <t>Keskkonnakahju suurus (EUR)</t>
  </si>
  <si>
    <t>Valdkondade kontroll:</t>
  </si>
  <si>
    <t>Maakondade kontroll:</t>
  </si>
  <si>
    <t>Kontroll töölehtede kaupa:</t>
  </si>
  <si>
    <t>Kui alljärgnevates tabelites on midagi muud kui 0 ja seda pole võimalik seletada ümardamisega, on viga</t>
  </si>
  <si>
    <t>§ 357 kaitstava loodusobjekti kaitse nõuete eiramine</t>
  </si>
  <si>
    <t>Trahvide arv</t>
  </si>
  <si>
    <t>Juhtumite arv</t>
  </si>
  <si>
    <t>Avastatud rikkumised</t>
  </si>
  <si>
    <t>Maakond</t>
  </si>
  <si>
    <t>Atmosfääriõhu kaitse seadus</t>
  </si>
  <si>
    <t>Pakendiseadus</t>
  </si>
  <si>
    <t>Üldkokkuvõte</t>
  </si>
  <si>
    <t>KarS §368'1 lg 2</t>
  </si>
  <si>
    <t>§ 363 keskkonnakaitseloata tegutsemine</t>
  </si>
  <si>
    <t>§ 367 kemikaalide ja jäätmehoolduse nõuete rikkumine</t>
  </si>
  <si>
    <t>§ 368'1 riikidevahelise jäätmeveo nõuete rikkumine</t>
  </si>
  <si>
    <t>Keskkonnajärelevalve statistiline aruanne</t>
  </si>
  <si>
    <t>Kemikaaliseadus</t>
  </si>
  <si>
    <t>2020. aastal alustatud kriminaalmenetlused</t>
  </si>
  <si>
    <t>KarS §363 lg 2</t>
  </si>
  <si>
    <t>KarS §367 lg 3</t>
  </si>
  <si>
    <t>KarS §361 lg 1, KarS §361 lg 3</t>
  </si>
  <si>
    <t>KarS §203 lg 1</t>
  </si>
  <si>
    <r>
      <t xml:space="preserve">* </t>
    </r>
    <r>
      <rPr>
        <i/>
        <sz val="11"/>
        <color theme="1"/>
        <rFont val="Calibri"/>
        <family val="2"/>
        <charset val="186"/>
        <scheme val="minor"/>
      </rPr>
      <t>konkreetne juhtum on seotud raiega</t>
    </r>
  </si>
  <si>
    <t>§ 203 asja rikkumine ja hävitamine*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</si>
</sst>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Times New Roman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0"/>
      <name val="Times New Roman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8"/>
      <name val="Times New Roman"/>
      <family val="2"/>
      <charset val="186"/>
    </font>
    <font>
      <sz val="11"/>
      <color indexed="52"/>
      <name val="Times New Roman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Times New Roman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8"/>
      <color theme="3"/>
      <name val="Cambria"/>
      <family val="2"/>
      <charset val="186"/>
      <scheme val="major"/>
    </font>
    <font>
      <i/>
      <sz val="11"/>
      <color theme="1"/>
      <name val="Calibri"/>
      <family val="2"/>
      <charset val="186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0" fontId="30" fillId="24" borderId="0" applyNumberFormat="0" applyBorder="0" applyAlignment="0" applyProtection="0"/>
    <xf numFmtId="0" fontId="4" fillId="2" borderId="0" applyNumberFormat="0" applyBorder="0" applyAlignment="0" applyProtection="0"/>
    <xf numFmtId="0" fontId="30" fillId="25" borderId="0" applyNumberFormat="0" applyBorder="0" applyAlignment="0" applyProtection="0"/>
    <xf numFmtId="0" fontId="4" fillId="3" borderId="0" applyNumberFormat="0" applyBorder="0" applyAlignment="0" applyProtection="0"/>
    <xf numFmtId="0" fontId="30" fillId="26" borderId="0" applyNumberFormat="0" applyBorder="0" applyAlignment="0" applyProtection="0"/>
    <xf numFmtId="0" fontId="4" fillId="4" borderId="0" applyNumberFormat="0" applyBorder="0" applyAlignment="0" applyProtection="0"/>
    <xf numFmtId="0" fontId="30" fillId="27" borderId="0" applyNumberFormat="0" applyBorder="0" applyAlignment="0" applyProtection="0"/>
    <xf numFmtId="0" fontId="4" fillId="5" borderId="0" applyNumberFormat="0" applyBorder="0" applyAlignment="0" applyProtection="0"/>
    <xf numFmtId="0" fontId="30" fillId="28" borderId="0" applyNumberFormat="0" applyBorder="0" applyAlignment="0" applyProtection="0"/>
    <xf numFmtId="0" fontId="4" fillId="6" borderId="0" applyNumberFormat="0" applyBorder="0" applyAlignment="0" applyProtection="0"/>
    <xf numFmtId="0" fontId="30" fillId="29" borderId="0" applyNumberFormat="0" applyBorder="0" applyAlignment="0" applyProtection="0"/>
    <xf numFmtId="0" fontId="4" fillId="7" borderId="0" applyNumberFormat="0" applyBorder="0" applyAlignment="0" applyProtection="0"/>
    <xf numFmtId="0" fontId="30" fillId="30" borderId="0" applyNumberFormat="0" applyBorder="0" applyAlignment="0" applyProtection="0"/>
    <xf numFmtId="0" fontId="4" fillId="8" borderId="0" applyNumberFormat="0" applyBorder="0" applyAlignment="0" applyProtection="0"/>
    <xf numFmtId="0" fontId="30" fillId="31" borderId="0" applyNumberFormat="0" applyBorder="0" applyAlignment="0" applyProtection="0"/>
    <xf numFmtId="0" fontId="4" fillId="9" borderId="0" applyNumberFormat="0" applyBorder="0" applyAlignment="0" applyProtection="0"/>
    <xf numFmtId="0" fontId="30" fillId="32" borderId="0" applyNumberFormat="0" applyBorder="0" applyAlignment="0" applyProtection="0"/>
    <xf numFmtId="0" fontId="4" fillId="10" borderId="0" applyNumberFormat="0" applyBorder="0" applyAlignment="0" applyProtection="0"/>
    <xf numFmtId="0" fontId="30" fillId="33" borderId="0" applyNumberFormat="0" applyBorder="0" applyAlignment="0" applyProtection="0"/>
    <xf numFmtId="0" fontId="4" fillId="5" borderId="0" applyNumberFormat="0" applyBorder="0" applyAlignment="0" applyProtection="0"/>
    <xf numFmtId="0" fontId="30" fillId="34" borderId="0" applyNumberFormat="0" applyBorder="0" applyAlignment="0" applyProtection="0"/>
    <xf numFmtId="0" fontId="4" fillId="8" borderId="0" applyNumberFormat="0" applyBorder="0" applyAlignment="0" applyProtection="0"/>
    <xf numFmtId="0" fontId="30" fillId="35" borderId="0" applyNumberFormat="0" applyBorder="0" applyAlignment="0" applyProtection="0"/>
    <xf numFmtId="0" fontId="4" fillId="11" borderId="0" applyNumberFormat="0" applyBorder="0" applyAlignment="0" applyProtection="0"/>
    <xf numFmtId="0" fontId="31" fillId="36" borderId="0" applyNumberFormat="0" applyBorder="0" applyAlignment="0" applyProtection="0"/>
    <xf numFmtId="0" fontId="5" fillId="12" borderId="0" applyNumberFormat="0" applyBorder="0" applyAlignment="0" applyProtection="0"/>
    <xf numFmtId="0" fontId="31" fillId="37" borderId="0" applyNumberFormat="0" applyBorder="0" applyAlignment="0" applyProtection="0"/>
    <xf numFmtId="0" fontId="5" fillId="9" borderId="0" applyNumberFormat="0" applyBorder="0" applyAlignment="0" applyProtection="0"/>
    <xf numFmtId="0" fontId="31" fillId="38" borderId="0" applyNumberFormat="0" applyBorder="0" applyAlignment="0" applyProtection="0"/>
    <xf numFmtId="0" fontId="5" fillId="10" borderId="0" applyNumberFormat="0" applyBorder="0" applyAlignment="0" applyProtection="0"/>
    <xf numFmtId="0" fontId="31" fillId="39" borderId="0" applyNumberFormat="0" applyBorder="0" applyAlignment="0" applyProtection="0"/>
    <xf numFmtId="0" fontId="5" fillId="13" borderId="0" applyNumberFormat="0" applyBorder="0" applyAlignment="0" applyProtection="0"/>
    <xf numFmtId="0" fontId="31" fillId="40" borderId="0" applyNumberFormat="0" applyBorder="0" applyAlignment="0" applyProtection="0"/>
    <xf numFmtId="0" fontId="5" fillId="14" borderId="0" applyNumberFormat="0" applyBorder="0" applyAlignment="0" applyProtection="0"/>
    <xf numFmtId="0" fontId="31" fillId="41" borderId="0" applyNumberFormat="0" applyBorder="0" applyAlignment="0" applyProtection="0"/>
    <xf numFmtId="0" fontId="5" fillId="15" borderId="0" applyNumberFormat="0" applyBorder="0" applyAlignment="0" applyProtection="0"/>
    <xf numFmtId="0" fontId="31" fillId="42" borderId="0" applyNumberFormat="0" applyBorder="0" applyAlignment="0" applyProtection="0"/>
    <xf numFmtId="0" fontId="5" fillId="16" borderId="0" applyNumberFormat="0" applyBorder="0" applyAlignment="0" applyProtection="0"/>
    <xf numFmtId="0" fontId="31" fillId="43" borderId="0" applyNumberFormat="0" applyBorder="0" applyAlignment="0" applyProtection="0"/>
    <xf numFmtId="0" fontId="5" fillId="17" borderId="0" applyNumberFormat="0" applyBorder="0" applyAlignment="0" applyProtection="0"/>
    <xf numFmtId="0" fontId="31" fillId="44" borderId="0" applyNumberFormat="0" applyBorder="0" applyAlignment="0" applyProtection="0"/>
    <xf numFmtId="0" fontId="5" fillId="18" borderId="0" applyNumberFormat="0" applyBorder="0" applyAlignment="0" applyProtection="0"/>
    <xf numFmtId="0" fontId="31" fillId="45" borderId="0" applyNumberFormat="0" applyBorder="0" applyAlignment="0" applyProtection="0"/>
    <xf numFmtId="0" fontId="5" fillId="13" borderId="0" applyNumberFormat="0" applyBorder="0" applyAlignment="0" applyProtection="0"/>
    <xf numFmtId="0" fontId="31" fillId="46" borderId="0" applyNumberFormat="0" applyBorder="0" applyAlignment="0" applyProtection="0"/>
    <xf numFmtId="0" fontId="5" fillId="14" borderId="0" applyNumberFormat="0" applyBorder="0" applyAlignment="0" applyProtection="0"/>
    <xf numFmtId="0" fontId="31" fillId="47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32" fillId="48" borderId="0" applyNumberFormat="0" applyBorder="0" applyAlignment="0" applyProtection="0"/>
    <xf numFmtId="0" fontId="7" fillId="3" borderId="0" applyNumberFormat="0" applyBorder="0" applyAlignment="0" applyProtection="0"/>
    <xf numFmtId="0" fontId="33" fillId="49" borderId="11" applyNumberFormat="0" applyAlignment="0" applyProtection="0"/>
    <xf numFmtId="0" fontId="8" fillId="20" borderId="1" applyNumberFormat="0" applyAlignment="0" applyProtection="0"/>
    <xf numFmtId="0" fontId="34" fillId="50" borderId="12" applyNumberFormat="0" applyAlignment="0" applyProtection="0"/>
    <xf numFmtId="0" fontId="9" fillId="21" borderId="2" applyNumberFormat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11" fillId="4" borderId="0" applyNumberFormat="0" applyBorder="0" applyAlignment="0" applyProtection="0"/>
    <xf numFmtId="0" fontId="37" fillId="0" borderId="13" applyNumberFormat="0" applyFill="0" applyAlignment="0" applyProtection="0"/>
    <xf numFmtId="0" fontId="12" fillId="0" borderId="3" applyNumberFormat="0" applyFill="0" applyAlignment="0" applyProtection="0"/>
    <xf numFmtId="0" fontId="38" fillId="0" borderId="14" applyNumberFormat="0" applyFill="0" applyAlignment="0" applyProtection="0"/>
    <xf numFmtId="0" fontId="13" fillId="0" borderId="4" applyNumberFormat="0" applyFill="0" applyAlignment="0" applyProtection="0"/>
    <xf numFmtId="0" fontId="39" fillId="0" borderId="15" applyNumberFormat="0" applyFill="0" applyAlignment="0" applyProtection="0"/>
    <xf numFmtId="0" fontId="1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52" borderId="1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42" fillId="0" borderId="16" applyNumberFormat="0" applyFill="0" applyAlignment="0" applyProtection="0"/>
    <xf numFmtId="0" fontId="19" fillId="0" borderId="7" applyNumberFormat="0" applyFill="0" applyAlignment="0" applyProtection="0"/>
    <xf numFmtId="0" fontId="1" fillId="22" borderId="8" applyNumberFormat="0" applyFont="0" applyAlignment="0" applyProtection="0"/>
    <xf numFmtId="0" fontId="20" fillId="23" borderId="0" applyNumberFormat="0" applyBorder="0" applyAlignment="0" applyProtection="0"/>
    <xf numFmtId="0" fontId="43" fillId="53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/>
    <xf numFmtId="0" fontId="30" fillId="0" borderId="0"/>
    <xf numFmtId="0" fontId="1" fillId="0" borderId="0"/>
    <xf numFmtId="0" fontId="1" fillId="0" borderId="0"/>
    <xf numFmtId="0" fontId="30" fillId="54" borderId="17" applyNumberFormat="0" applyFont="0" applyAlignment="0" applyProtection="0"/>
    <xf numFmtId="0" fontId="22" fillId="22" borderId="8" applyNumberFormat="0" applyFont="0" applyAlignment="0" applyProtection="0"/>
    <xf numFmtId="0" fontId="44" fillId="49" borderId="18" applyNumberFormat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25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2" fillId="48" borderId="0" applyNumberFormat="0" applyBorder="0" applyAlignment="0" applyProtection="0"/>
    <xf numFmtId="0" fontId="41" fillId="52" borderId="11" applyNumberFormat="0" applyAlignment="0" applyProtection="0"/>
    <xf numFmtId="0" fontId="44" fillId="49" borderId="18" applyNumberFormat="0" applyAlignment="0" applyProtection="0"/>
    <xf numFmtId="0" fontId="34" fillId="50" borderId="12" applyNumberFormat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0" fillId="24" borderId="0" applyNumberFormat="0" applyBorder="0" applyAlignment="0" applyProtection="0"/>
    <xf numFmtId="0" fontId="30" fillId="30" borderId="0" applyNumberFormat="0" applyBorder="0" applyAlignment="0" applyProtection="0"/>
    <xf numFmtId="0" fontId="31" fillId="36" borderId="0" applyNumberFormat="0" applyBorder="0" applyAlignment="0" applyProtection="0"/>
    <xf numFmtId="0" fontId="31" fillId="43" borderId="0" applyNumberFormat="0" applyBorder="0" applyAlignment="0" applyProtection="0"/>
    <xf numFmtId="0" fontId="30" fillId="25" borderId="0" applyNumberFormat="0" applyBorder="0" applyAlignment="0" applyProtection="0"/>
    <xf numFmtId="0" fontId="30" fillId="31" borderId="0" applyNumberFormat="0" applyBorder="0" applyAlignment="0" applyProtection="0"/>
    <xf numFmtId="0" fontId="31" fillId="37" borderId="0" applyNumberFormat="0" applyBorder="0" applyAlignment="0" applyProtection="0"/>
    <xf numFmtId="0" fontId="31" fillId="44" borderId="0" applyNumberFormat="0" applyBorder="0" applyAlignment="0" applyProtection="0"/>
    <xf numFmtId="0" fontId="30" fillId="26" borderId="0" applyNumberFormat="0" applyBorder="0" applyAlignment="0" applyProtection="0"/>
    <xf numFmtId="0" fontId="30" fillId="32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27" borderId="0" applyNumberFormat="0" applyBorder="0" applyAlignment="0" applyProtection="0"/>
    <xf numFmtId="0" fontId="30" fillId="33" borderId="0" applyNumberFormat="0" applyBorder="0" applyAlignment="0" applyProtection="0"/>
    <xf numFmtId="0" fontId="31" fillId="39" borderId="0" applyNumberFormat="0" applyBorder="0" applyAlignment="0" applyProtection="0"/>
    <xf numFmtId="0" fontId="31" fillId="46" borderId="0" applyNumberFormat="0" applyBorder="0" applyAlignment="0" applyProtection="0"/>
    <xf numFmtId="0" fontId="30" fillId="28" borderId="0" applyNumberFormat="0" applyBorder="0" applyAlignment="0" applyProtection="0"/>
    <xf numFmtId="0" fontId="30" fillId="34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0" fillId="29" borderId="0" applyNumberFormat="0" applyBorder="0" applyAlignment="0" applyProtection="0"/>
    <xf numFmtId="0" fontId="30" fillId="35" borderId="0" applyNumberFormat="0" applyBorder="0" applyAlignment="0" applyProtection="0"/>
    <xf numFmtId="0" fontId="31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43" fillId="53" borderId="0" applyNumberFormat="0" applyBorder="0" applyAlignment="0" applyProtection="0"/>
    <xf numFmtId="0" fontId="33" fillId="49" borderId="11" applyNumberFormat="0" applyAlignment="0" applyProtection="0"/>
    <xf numFmtId="0" fontId="42" fillId="0" borderId="16" applyNumberFormat="0" applyFill="0" applyAlignment="0" applyProtection="0"/>
    <xf numFmtId="0" fontId="30" fillId="54" borderId="17" applyNumberFormat="0" applyFont="0" applyAlignment="0" applyProtection="0"/>
    <xf numFmtId="0" fontId="46" fillId="0" borderId="19" applyNumberFormat="0" applyFill="0" applyAlignment="0" applyProtection="0"/>
  </cellStyleXfs>
  <cellXfs count="69">
    <xf numFmtId="0" fontId="0" fillId="0" borderId="0" xfId="0"/>
    <xf numFmtId="0" fontId="3" fillId="0" borderId="10" xfId="0" applyFont="1" applyFill="1" applyBorder="1"/>
    <xf numFmtId="0" fontId="3" fillId="0" borderId="10" xfId="0" applyFont="1" applyFill="1" applyBorder="1" applyAlignment="1">
      <alignment wrapText="1"/>
    </xf>
    <xf numFmtId="0" fontId="2" fillId="0" borderId="0" xfId="82" applyFont="1" applyFill="1" applyBorder="1" applyAlignment="1" applyProtection="1">
      <alignment horizontal="center" vertical="center"/>
    </xf>
    <xf numFmtId="3" fontId="2" fillId="0" borderId="0" xfId="82" applyNumberFormat="1" applyFont="1" applyFill="1" applyBorder="1" applyAlignment="1" applyProtection="1">
      <alignment horizontal="center"/>
    </xf>
    <xf numFmtId="3" fontId="2" fillId="0" borderId="0" xfId="82" applyNumberFormat="1" applyFont="1" applyFill="1" applyBorder="1" applyAlignment="1" applyProtection="1">
      <alignment horizontal="right"/>
    </xf>
    <xf numFmtId="0" fontId="47" fillId="0" borderId="0" xfId="0" applyFont="1"/>
    <xf numFmtId="0" fontId="0" fillId="0" borderId="0" xfId="0"/>
    <xf numFmtId="0" fontId="40" fillId="0" borderId="0" xfId="0" applyFont="1"/>
    <xf numFmtId="0" fontId="47" fillId="0" borderId="10" xfId="0" applyFont="1" applyFill="1" applyBorder="1"/>
    <xf numFmtId="0" fontId="27" fillId="0" borderId="0" xfId="82" applyFont="1" applyFill="1" applyAlignment="1">
      <alignment horizontal="right"/>
    </xf>
    <xf numFmtId="0" fontId="1" fillId="0" borderId="0" xfId="82" applyFill="1" applyAlignment="1"/>
    <xf numFmtId="0" fontId="27" fillId="0" borderId="0" xfId="82" applyNumberFormat="1" applyFont="1" applyFill="1" applyAlignment="1" applyProtection="1">
      <alignment horizontal="right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/>
    <xf numFmtId="3" fontId="3" fillId="0" borderId="10" xfId="82" applyNumberFormat="1" applyFont="1" applyFill="1" applyBorder="1" applyAlignment="1" applyProtection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/>
    <xf numFmtId="0" fontId="49" fillId="0" borderId="0" xfId="0" applyFont="1"/>
    <xf numFmtId="0" fontId="46" fillId="0" borderId="0" xfId="0" applyFont="1"/>
    <xf numFmtId="1" fontId="29" fillId="0" borderId="10" xfId="0" applyNumberFormat="1" applyFont="1" applyFill="1" applyBorder="1"/>
    <xf numFmtId="1" fontId="3" fillId="0" borderId="10" xfId="82" applyNumberFormat="1" applyFont="1" applyFill="1" applyBorder="1" applyAlignment="1" applyProtection="1">
      <alignment horizontal="right"/>
    </xf>
    <xf numFmtId="0" fontId="2" fillId="0" borderId="10" xfId="82" applyFont="1" applyFill="1" applyBorder="1" applyAlignment="1" applyProtection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3" fontId="47" fillId="0" borderId="10" xfId="0" applyNumberFormat="1" applyFont="1" applyFill="1" applyBorder="1"/>
    <xf numFmtId="3" fontId="29" fillId="0" borderId="10" xfId="0" applyNumberFormat="1" applyFont="1" applyFill="1" applyBorder="1"/>
    <xf numFmtId="3" fontId="0" fillId="0" borderId="0" xfId="0" applyNumberFormat="1"/>
    <xf numFmtId="3" fontId="2" fillId="0" borderId="10" xfId="82" applyNumberFormat="1" applyFont="1" applyFill="1" applyBorder="1" applyAlignment="1" applyProtection="1">
      <alignment horizontal="center" vertical="center"/>
    </xf>
    <xf numFmtId="1" fontId="2" fillId="0" borderId="10" xfId="82" applyNumberFormat="1" applyFont="1" applyFill="1" applyBorder="1" applyAlignment="1" applyProtection="1">
      <alignment horizontal="center" vertical="center"/>
    </xf>
    <xf numFmtId="1" fontId="0" fillId="0" borderId="0" xfId="0" applyNumberFormat="1"/>
    <xf numFmtId="0" fontId="3" fillId="0" borderId="0" xfId="0" applyFont="1" applyFill="1" applyBorder="1"/>
    <xf numFmtId="0" fontId="50" fillId="0" borderId="0" xfId="82" applyFont="1" applyFill="1" applyBorder="1" applyAlignment="1" applyProtection="1">
      <alignment horizontal="left" vertical="top"/>
    </xf>
    <xf numFmtId="0" fontId="2" fillId="0" borderId="10" xfId="82" applyFont="1" applyFill="1" applyBorder="1" applyAlignment="1" applyProtection="1">
      <alignment horizontal="center" vertical="center" wrapText="1"/>
    </xf>
    <xf numFmtId="0" fontId="2" fillId="0" borderId="10" xfId="82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/>
    <xf numFmtId="0" fontId="2" fillId="0" borderId="10" xfId="82" applyFont="1" applyFill="1" applyBorder="1" applyAlignment="1" applyProtection="1">
      <alignment horizontal="center" vertical="center" wrapText="1"/>
    </xf>
    <xf numFmtId="0" fontId="2" fillId="0" borderId="10" xfId="82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10" xfId="0" applyFill="1" applyBorder="1"/>
    <xf numFmtId="0" fontId="31" fillId="0" borderId="0" xfId="0" applyFont="1"/>
    <xf numFmtId="0" fontId="46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/>
    <xf numFmtId="0" fontId="46" fillId="0" borderId="10" xfId="0" applyFont="1" applyFill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2" fillId="0" borderId="10" xfId="82" applyNumberFormat="1" applyFont="1" applyFill="1" applyBorder="1" applyAlignment="1" applyProtection="1">
      <alignment horizontal="center" vertical="center" wrapText="1"/>
    </xf>
    <xf numFmtId="0" fontId="3" fillId="0" borderId="10" xfId="82" applyNumberFormat="1" applyFont="1" applyFill="1" applyBorder="1" applyAlignment="1" applyProtection="1">
      <alignment horizontal="right"/>
    </xf>
    <xf numFmtId="0" fontId="2" fillId="0" borderId="10" xfId="82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/>
    <xf numFmtId="0" fontId="0" fillId="0" borderId="10" xfId="0" applyFont="1" applyFill="1" applyBorder="1" applyAlignment="1">
      <alignment vertical="top"/>
    </xf>
    <xf numFmtId="0" fontId="27" fillId="0" borderId="0" xfId="82" applyFont="1" applyFill="1" applyAlignment="1">
      <alignment horizontal="center"/>
    </xf>
    <xf numFmtId="0" fontId="28" fillId="0" borderId="0" xfId="82" applyFont="1" applyFill="1" applyAlignment="1">
      <alignment horizontal="center"/>
    </xf>
    <xf numFmtId="0" fontId="2" fillId="0" borderId="10" xfId="82" applyFont="1" applyFill="1" applyBorder="1" applyAlignment="1">
      <alignment horizontal="center" vertical="center" wrapText="1"/>
    </xf>
    <xf numFmtId="0" fontId="2" fillId="0" borderId="10" xfId="82" applyFont="1" applyFill="1" applyBorder="1" applyAlignment="1">
      <alignment horizontal="center" vertical="center"/>
    </xf>
    <xf numFmtId="0" fontId="2" fillId="0" borderId="10" xfId="82" applyFont="1" applyFill="1" applyBorder="1" applyAlignment="1" applyProtection="1">
      <alignment horizontal="center" vertical="center" wrapText="1"/>
    </xf>
    <xf numFmtId="0" fontId="2" fillId="0" borderId="10" xfId="82" applyFont="1" applyFill="1" applyBorder="1" applyAlignment="1" applyProtection="1">
      <alignment horizontal="center" vertical="center"/>
    </xf>
    <xf numFmtId="0" fontId="2" fillId="0" borderId="20" xfId="82" applyFont="1" applyFill="1" applyBorder="1" applyAlignment="1" applyProtection="1">
      <alignment horizontal="center" vertical="center"/>
    </xf>
    <xf numFmtId="0" fontId="2" fillId="0" borderId="21" xfId="82" applyFont="1" applyFill="1" applyBorder="1" applyAlignment="1" applyProtection="1">
      <alignment horizontal="center" vertical="center"/>
    </xf>
    <xf numFmtId="0" fontId="2" fillId="0" borderId="22" xfId="82" applyFont="1" applyFill="1" applyBorder="1" applyAlignment="1" applyProtection="1">
      <alignment horizontal="center" vertical="center"/>
    </xf>
    <xf numFmtId="0" fontId="2" fillId="0" borderId="23" xfId="82" applyFont="1" applyFill="1" applyBorder="1" applyAlignment="1" applyProtection="1">
      <alignment horizontal="center" vertical="center"/>
    </xf>
    <xf numFmtId="1" fontId="2" fillId="0" borderId="10" xfId="82" applyNumberFormat="1" applyFont="1" applyFill="1" applyBorder="1" applyAlignment="1" applyProtection="1">
      <alignment horizontal="center" vertical="center" wrapText="1"/>
    </xf>
  </cellXfs>
  <cellStyles count="135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20% – rõhk1" xfId="106" builtinId="30" customBuiltin="1"/>
    <cellStyle name="20% – rõhk2" xfId="110" builtinId="34" customBuiltin="1"/>
    <cellStyle name="20% – rõhk3" xfId="114" builtinId="38" customBuiltin="1"/>
    <cellStyle name="20% – rõhk4" xfId="118" builtinId="42" customBuiltin="1"/>
    <cellStyle name="20% – rõhk5" xfId="122" builtinId="46" customBuiltin="1"/>
    <cellStyle name="20% – rõhk6" xfId="126" builtinId="50" customBuiltin="1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40% – rõhk1" xfId="107" builtinId="31" customBuiltin="1"/>
    <cellStyle name="40% – rõhk2" xfId="111" builtinId="35" customBuiltin="1"/>
    <cellStyle name="40% – rõhk3" xfId="115" builtinId="39" customBuiltin="1"/>
    <cellStyle name="40% – rõhk4" xfId="119" builtinId="43" customBuiltin="1"/>
    <cellStyle name="40% – rõhk5" xfId="123" builtinId="47" customBuiltin="1"/>
    <cellStyle name="40% – rõhk6" xfId="127" builtinId="51" customBuiltin="1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60% – rõhk1" xfId="108" builtinId="32" customBuiltin="1"/>
    <cellStyle name="60% – rõhk2" xfId="112" builtinId="36" customBuiltin="1"/>
    <cellStyle name="60% – rõhk3" xfId="116" builtinId="40" customBuiltin="1"/>
    <cellStyle name="60% – rõhk4" xfId="120" builtinId="44" customBuiltin="1"/>
    <cellStyle name="60% – rõhk5" xfId="124" builtinId="48" customBuiltin="1"/>
    <cellStyle name="60% – rõhk6" xfId="128" builtinId="52" customBuiltin="1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Arvutus" xfId="49"/>
    <cellStyle name="Arvutus 2" xfId="131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Explanatory Text 2" xfId="56"/>
    <cellStyle name="Explanatory Text 3" xfId="57"/>
    <cellStyle name="Good 2" xfId="58"/>
    <cellStyle name="Good 3" xfId="59"/>
    <cellStyle name="Halb" xfId="99" builtinId="27" customBuiltin="1"/>
    <cellStyle name="Hea" xfId="98" builtinId="26" customBuiltin="1"/>
    <cellStyle name="Heading 1 2" xfId="60"/>
    <cellStyle name="Heading 1 3" xfId="61"/>
    <cellStyle name="Heading 2 2" xfId="62"/>
    <cellStyle name="Heading 2 3" xfId="63"/>
    <cellStyle name="Heading 3 2" xfId="64"/>
    <cellStyle name="Heading 3 3" xfId="65"/>
    <cellStyle name="Heading 4 2" xfId="66"/>
    <cellStyle name="Heading 4 3" xfId="67"/>
    <cellStyle name="Hoiatuse tekst" xfId="103" builtinId="11" customBuiltin="1"/>
    <cellStyle name="Hoiatustekst" xfId="68"/>
    <cellStyle name="Input 2" xfId="69"/>
    <cellStyle name="Input 3" xfId="70"/>
    <cellStyle name="Kokku" xfId="71"/>
    <cellStyle name="Kokku 2" xfId="134"/>
    <cellStyle name="Kontrolli lahtrit" xfId="102" builtinId="23" customBuiltin="1"/>
    <cellStyle name="Lingitud lahter" xfId="72"/>
    <cellStyle name="Lingitud lahter 2" xfId="132"/>
    <cellStyle name="Linked Cell 2" xfId="73"/>
    <cellStyle name="Linked Cell 3" xfId="74"/>
    <cellStyle name="Märkus" xfId="75"/>
    <cellStyle name="Märkus 2" xfId="133"/>
    <cellStyle name="Neutraalne" xfId="76"/>
    <cellStyle name="Neutraalne 2" xfId="130"/>
    <cellStyle name="Neutral 2" xfId="77"/>
    <cellStyle name="Neutral 3" xfId="78"/>
    <cellStyle name="Normaallaad" xfId="0" builtinId="0"/>
    <cellStyle name="Normal 2" xfId="79"/>
    <cellStyle name="Normal 3" xfId="80"/>
    <cellStyle name="Normal 4" xfId="81"/>
    <cellStyle name="Normal_kokku 10 kuud valdkonnad" xfId="82"/>
    <cellStyle name="Note 2" xfId="83"/>
    <cellStyle name="Note 3" xfId="84"/>
    <cellStyle name="Output 2" xfId="85"/>
    <cellStyle name="Output 3" xfId="86"/>
    <cellStyle name="Pealkiri" xfId="87"/>
    <cellStyle name="Pealkiri 1" xfId="94" builtinId="16" customBuiltin="1"/>
    <cellStyle name="Pealkiri 2" xfId="95" builtinId="17" customBuiltin="1"/>
    <cellStyle name="Pealkiri 3" xfId="96" builtinId="18" customBuiltin="1"/>
    <cellStyle name="Pealkiri 4" xfId="97" builtinId="19" customBuiltin="1"/>
    <cellStyle name="Pealkiri 5" xfId="129"/>
    <cellStyle name="Rõhk1" xfId="105" builtinId="29" customBuiltin="1"/>
    <cellStyle name="Rõhk2" xfId="109" builtinId="33" customBuiltin="1"/>
    <cellStyle name="Rõhk3" xfId="113" builtinId="37" customBuiltin="1"/>
    <cellStyle name="Rõhk4" xfId="117" builtinId="41" customBuiltin="1"/>
    <cellStyle name="Rõhk5" xfId="121" builtinId="45" customBuiltin="1"/>
    <cellStyle name="Rõhk6" xfId="125" builtinId="49" customBuiltin="1"/>
    <cellStyle name="Selgitav tekst" xfId="104" builtinId="53" customBuiltin="1"/>
    <cellStyle name="Sisestus" xfId="100" builtinId="20" customBuiltin="1"/>
    <cellStyle name="Title 2" xfId="88"/>
    <cellStyle name="Title 3" xfId="89"/>
    <cellStyle name="Total 2" xfId="90"/>
    <cellStyle name="Total 3" xfId="91"/>
    <cellStyle name="Warning Text 2" xfId="92"/>
    <cellStyle name="Warning Text 3" xfId="93"/>
    <cellStyle name="Väljund" xfId="101" builtinId="2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71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O33"/>
  <sheetViews>
    <sheetView tabSelected="1" zoomScaleNormal="100" workbookViewId="0">
      <selection activeCell="E29" sqref="E29"/>
    </sheetView>
  </sheetViews>
  <sheetFormatPr defaultRowHeight="14.4" x14ac:dyDescent="0.3"/>
  <cols>
    <col min="2" max="2" width="23" customWidth="1"/>
    <col min="3" max="3" width="21.5546875" customWidth="1"/>
    <col min="4" max="4" width="18.44140625" customWidth="1"/>
    <col min="5" max="5" width="15" customWidth="1"/>
    <col min="6" max="6" width="14.88671875" customWidth="1"/>
    <col min="7" max="7" width="16" customWidth="1"/>
    <col min="8" max="8" width="11.6640625" customWidth="1"/>
    <col min="9" max="9" width="19.88671875" customWidth="1"/>
  </cols>
  <sheetData>
    <row r="2" spans="2:15" ht="21" x14ac:dyDescent="0.4">
      <c r="B2" s="10" t="s">
        <v>31</v>
      </c>
      <c r="C2" s="58" t="s">
        <v>32</v>
      </c>
      <c r="D2" s="58"/>
      <c r="E2" s="59" t="s">
        <v>61</v>
      </c>
      <c r="F2" s="59"/>
      <c r="G2" s="59"/>
      <c r="H2" s="59"/>
      <c r="I2" s="59"/>
      <c r="J2" s="11"/>
    </row>
    <row r="3" spans="2:15" ht="17.399999999999999" x14ac:dyDescent="0.3">
      <c r="B3" s="12"/>
      <c r="C3" s="58">
        <v>2020</v>
      </c>
      <c r="D3" s="58"/>
      <c r="E3" s="11"/>
      <c r="F3" s="11"/>
      <c r="G3" s="11"/>
      <c r="H3" s="11"/>
      <c r="I3" s="11"/>
      <c r="J3" s="11"/>
    </row>
    <row r="4" spans="2:15" ht="15" customHeight="1" x14ac:dyDescent="0.3">
      <c r="B4" s="60" t="s">
        <v>53</v>
      </c>
      <c r="C4" s="62" t="s">
        <v>52</v>
      </c>
      <c r="D4" s="62"/>
      <c r="E4" s="63" t="s">
        <v>0</v>
      </c>
      <c r="F4" s="63"/>
      <c r="G4" s="62" t="s">
        <v>1</v>
      </c>
      <c r="H4" s="64" t="s">
        <v>2</v>
      </c>
      <c r="I4" s="65"/>
    </row>
    <row r="5" spans="2:15" ht="15" customHeight="1" x14ac:dyDescent="0.3">
      <c r="B5" s="61"/>
      <c r="C5" s="62"/>
      <c r="D5" s="62"/>
      <c r="E5" s="63"/>
      <c r="F5" s="63"/>
      <c r="G5" s="62"/>
      <c r="H5" s="66"/>
      <c r="I5" s="67"/>
    </row>
    <row r="6" spans="2:15" ht="55.2" x14ac:dyDescent="0.3">
      <c r="B6" s="61"/>
      <c r="C6" s="34" t="s">
        <v>34</v>
      </c>
      <c r="D6" s="13" t="s">
        <v>3</v>
      </c>
      <c r="E6" s="34" t="s">
        <v>50</v>
      </c>
      <c r="F6" s="34" t="s">
        <v>42</v>
      </c>
      <c r="G6" s="62"/>
      <c r="H6" s="34" t="s">
        <v>51</v>
      </c>
      <c r="I6" s="34" t="s">
        <v>44</v>
      </c>
    </row>
    <row r="7" spans="2:15" x14ac:dyDescent="0.3">
      <c r="B7" s="9" t="s">
        <v>15</v>
      </c>
      <c r="C7" s="9">
        <v>309</v>
      </c>
      <c r="D7" s="9">
        <v>54</v>
      </c>
      <c r="E7" s="9">
        <v>211</v>
      </c>
      <c r="F7" s="25">
        <v>127920</v>
      </c>
      <c r="G7" s="9">
        <v>27</v>
      </c>
      <c r="H7" s="9">
        <v>29</v>
      </c>
      <c r="I7" s="25">
        <v>20667.86</v>
      </c>
      <c r="K7" s="50"/>
      <c r="L7" s="49"/>
      <c r="M7" s="49"/>
      <c r="O7" s="27"/>
    </row>
    <row r="8" spans="2:15" x14ac:dyDescent="0.3">
      <c r="B8" s="9" t="s">
        <v>16</v>
      </c>
      <c r="C8" s="9">
        <v>32</v>
      </c>
      <c r="D8" s="9">
        <v>9</v>
      </c>
      <c r="E8" s="9">
        <v>31</v>
      </c>
      <c r="F8" s="25">
        <v>6520</v>
      </c>
      <c r="G8" s="9">
        <v>3</v>
      </c>
      <c r="H8" s="9">
        <v>1</v>
      </c>
      <c r="I8" s="25">
        <v>1800</v>
      </c>
      <c r="K8" s="50"/>
      <c r="L8" s="49"/>
      <c r="M8" s="49"/>
      <c r="N8" s="7"/>
      <c r="O8" s="27"/>
    </row>
    <row r="9" spans="2:15" x14ac:dyDescent="0.3">
      <c r="B9" s="9" t="s">
        <v>17</v>
      </c>
      <c r="C9" s="9">
        <v>119</v>
      </c>
      <c r="D9" s="9">
        <v>82</v>
      </c>
      <c r="E9" s="9">
        <v>80</v>
      </c>
      <c r="F9" s="25">
        <v>39106</v>
      </c>
      <c r="G9" s="9">
        <v>26</v>
      </c>
      <c r="H9" s="9">
        <v>11</v>
      </c>
      <c r="I9" s="25">
        <v>9744.1</v>
      </c>
      <c r="K9" s="50"/>
      <c r="L9" s="49"/>
      <c r="M9" s="49"/>
      <c r="N9" s="7"/>
      <c r="O9" s="27"/>
    </row>
    <row r="10" spans="2:15" x14ac:dyDescent="0.3">
      <c r="B10" s="9" t="s">
        <v>18</v>
      </c>
      <c r="C10" s="9">
        <v>74</v>
      </c>
      <c r="D10" s="9">
        <v>111</v>
      </c>
      <c r="E10" s="9">
        <v>63</v>
      </c>
      <c r="F10" s="25">
        <v>32280</v>
      </c>
      <c r="G10" s="9">
        <v>5</v>
      </c>
      <c r="H10" s="9">
        <v>16</v>
      </c>
      <c r="I10" s="25">
        <v>72758.670000000013</v>
      </c>
      <c r="K10" s="50"/>
      <c r="L10" s="49"/>
      <c r="M10" s="49"/>
      <c r="N10" s="7"/>
      <c r="O10" s="27"/>
    </row>
    <row r="11" spans="2:15" x14ac:dyDescent="0.3">
      <c r="B11" s="9" t="s">
        <v>19</v>
      </c>
      <c r="C11" s="9">
        <v>37</v>
      </c>
      <c r="D11" s="9">
        <v>6</v>
      </c>
      <c r="E11" s="9">
        <v>18</v>
      </c>
      <c r="F11" s="25">
        <v>19500</v>
      </c>
      <c r="G11" s="9">
        <v>2</v>
      </c>
      <c r="H11" s="9">
        <v>3</v>
      </c>
      <c r="I11" s="25">
        <v>9737.6</v>
      </c>
      <c r="K11" s="50"/>
      <c r="L11" s="49"/>
      <c r="M11" s="49"/>
      <c r="N11" s="7"/>
      <c r="O11" s="27"/>
    </row>
    <row r="12" spans="2:15" x14ac:dyDescent="0.3">
      <c r="B12" s="9" t="s">
        <v>20</v>
      </c>
      <c r="C12" s="9">
        <v>31</v>
      </c>
      <c r="D12" s="9">
        <v>6</v>
      </c>
      <c r="E12" s="9">
        <v>26</v>
      </c>
      <c r="F12" s="25">
        <v>5612</v>
      </c>
      <c r="G12" s="9">
        <v>4</v>
      </c>
      <c r="H12" s="9">
        <v>1</v>
      </c>
      <c r="I12" s="25">
        <v>35</v>
      </c>
      <c r="K12" s="50"/>
      <c r="L12" s="49"/>
      <c r="M12" s="49"/>
      <c r="N12" s="7"/>
      <c r="O12" s="27"/>
    </row>
    <row r="13" spans="2:15" x14ac:dyDescent="0.3">
      <c r="B13" s="9" t="s">
        <v>21</v>
      </c>
      <c r="C13" s="9">
        <v>68</v>
      </c>
      <c r="D13" s="9">
        <v>29</v>
      </c>
      <c r="E13" s="9">
        <v>49</v>
      </c>
      <c r="F13" s="25">
        <v>13260</v>
      </c>
      <c r="G13" s="9">
        <v>7</v>
      </c>
      <c r="H13" s="9">
        <v>8</v>
      </c>
      <c r="I13" s="25">
        <v>43187.8</v>
      </c>
      <c r="K13" s="50"/>
      <c r="L13" s="49"/>
      <c r="M13" s="49"/>
      <c r="N13" s="7"/>
      <c r="O13" s="27"/>
    </row>
    <row r="14" spans="2:15" x14ac:dyDescent="0.3">
      <c r="B14" s="9" t="s">
        <v>22</v>
      </c>
      <c r="C14" s="9">
        <v>69</v>
      </c>
      <c r="D14" s="9">
        <v>87</v>
      </c>
      <c r="E14" s="9">
        <v>41</v>
      </c>
      <c r="F14" s="25">
        <v>29016</v>
      </c>
      <c r="G14" s="9">
        <v>14</v>
      </c>
      <c r="H14" s="9">
        <v>17</v>
      </c>
      <c r="I14" s="25">
        <v>44336.66</v>
      </c>
      <c r="K14" s="50"/>
      <c r="L14" s="49"/>
      <c r="M14" s="49"/>
      <c r="N14" s="7"/>
      <c r="O14" s="27"/>
    </row>
    <row r="15" spans="2:15" x14ac:dyDescent="0.3">
      <c r="B15" s="9" t="s">
        <v>23</v>
      </c>
      <c r="C15" s="9">
        <v>95</v>
      </c>
      <c r="D15" s="9">
        <v>62</v>
      </c>
      <c r="E15" s="9">
        <v>68</v>
      </c>
      <c r="F15" s="25">
        <v>20230</v>
      </c>
      <c r="G15" s="9">
        <v>3</v>
      </c>
      <c r="H15" s="9">
        <v>14</v>
      </c>
      <c r="I15" s="25">
        <v>4353.3999999999996</v>
      </c>
      <c r="J15" s="7"/>
      <c r="K15" s="50"/>
      <c r="L15" s="49"/>
      <c r="M15" s="49"/>
      <c r="N15" s="7"/>
      <c r="O15" s="27"/>
    </row>
    <row r="16" spans="2:15" x14ac:dyDescent="0.3">
      <c r="B16" s="9" t="s">
        <v>24</v>
      </c>
      <c r="C16" s="9">
        <v>31</v>
      </c>
      <c r="D16" s="9">
        <v>4</v>
      </c>
      <c r="E16" s="9">
        <v>9</v>
      </c>
      <c r="F16" s="25">
        <v>34144</v>
      </c>
      <c r="G16" s="9">
        <v>19</v>
      </c>
      <c r="H16" s="9">
        <v>1</v>
      </c>
      <c r="I16" s="25">
        <v>1124.6400000000001</v>
      </c>
      <c r="K16" s="50"/>
      <c r="L16" s="49"/>
      <c r="M16" s="49"/>
      <c r="N16" s="7"/>
      <c r="O16" s="27"/>
    </row>
    <row r="17" spans="2:15" x14ac:dyDescent="0.3">
      <c r="B17" s="9" t="s">
        <v>25</v>
      </c>
      <c r="C17" s="9">
        <v>149</v>
      </c>
      <c r="D17" s="9">
        <v>60</v>
      </c>
      <c r="E17" s="9">
        <v>123</v>
      </c>
      <c r="F17" s="25">
        <v>29736</v>
      </c>
      <c r="G17" s="9">
        <v>6</v>
      </c>
      <c r="H17" s="9">
        <v>9</v>
      </c>
      <c r="I17" s="25">
        <v>7224.4</v>
      </c>
      <c r="K17" s="50"/>
      <c r="L17" s="49"/>
      <c r="M17" s="49"/>
      <c r="N17" s="7"/>
      <c r="O17" s="27"/>
    </row>
    <row r="18" spans="2:15" x14ac:dyDescent="0.3">
      <c r="B18" s="9" t="s">
        <v>26</v>
      </c>
      <c r="C18" s="9">
        <v>212</v>
      </c>
      <c r="D18" s="9">
        <v>70</v>
      </c>
      <c r="E18" s="9">
        <v>187</v>
      </c>
      <c r="F18" s="25">
        <v>39060</v>
      </c>
      <c r="G18" s="9">
        <v>11</v>
      </c>
      <c r="H18" s="9">
        <v>10</v>
      </c>
      <c r="I18" s="25">
        <v>45969.42</v>
      </c>
      <c r="K18" s="50"/>
      <c r="L18" s="49"/>
      <c r="M18" s="49"/>
      <c r="N18" s="7"/>
      <c r="O18" s="27"/>
    </row>
    <row r="19" spans="2:15" x14ac:dyDescent="0.3">
      <c r="B19" s="9" t="s">
        <v>27</v>
      </c>
      <c r="C19" s="9">
        <v>36</v>
      </c>
      <c r="D19" s="9">
        <v>27</v>
      </c>
      <c r="E19" s="9">
        <v>33</v>
      </c>
      <c r="F19" s="25">
        <v>6340</v>
      </c>
      <c r="G19" s="9">
        <v>18</v>
      </c>
      <c r="H19" s="9">
        <v>4</v>
      </c>
      <c r="I19" s="25">
        <v>7674.34</v>
      </c>
      <c r="K19" s="50"/>
      <c r="L19" s="49"/>
      <c r="M19" s="49"/>
      <c r="N19" s="7"/>
      <c r="O19" s="27"/>
    </row>
    <row r="20" spans="2:15" x14ac:dyDescent="0.3">
      <c r="B20" s="9" t="s">
        <v>28</v>
      </c>
      <c r="C20" s="9">
        <v>76</v>
      </c>
      <c r="D20" s="9">
        <v>58</v>
      </c>
      <c r="E20" s="9">
        <v>40</v>
      </c>
      <c r="F20" s="25">
        <v>8056</v>
      </c>
      <c r="G20" s="9">
        <v>17</v>
      </c>
      <c r="H20" s="9">
        <v>3</v>
      </c>
      <c r="I20" s="25">
        <v>3400</v>
      </c>
      <c r="J20" s="7"/>
      <c r="K20" s="50"/>
      <c r="L20" s="49"/>
      <c r="M20" s="49"/>
      <c r="N20" s="7"/>
      <c r="O20" s="27"/>
    </row>
    <row r="21" spans="2:15" x14ac:dyDescent="0.3">
      <c r="B21" s="9" t="s">
        <v>29</v>
      </c>
      <c r="C21" s="9">
        <v>81</v>
      </c>
      <c r="D21" s="9">
        <v>91</v>
      </c>
      <c r="E21" s="9">
        <v>63</v>
      </c>
      <c r="F21" s="25">
        <v>12420</v>
      </c>
      <c r="G21" s="9">
        <v>10</v>
      </c>
      <c r="H21" s="9">
        <v>9</v>
      </c>
      <c r="I21" s="25">
        <v>81005.229999999981</v>
      </c>
      <c r="K21" s="50"/>
      <c r="L21" s="49"/>
      <c r="M21" s="49"/>
      <c r="N21" s="7"/>
      <c r="O21" s="27"/>
    </row>
    <row r="22" spans="2:15" ht="29.25" customHeight="1" x14ac:dyDescent="0.3">
      <c r="B22" s="40" t="s">
        <v>14</v>
      </c>
      <c r="C22" s="16">
        <v>1419</v>
      </c>
      <c r="D22" s="24">
        <v>756</v>
      </c>
      <c r="E22" s="29">
        <v>1042</v>
      </c>
      <c r="F22" s="28">
        <v>423200</v>
      </c>
      <c r="G22" s="28">
        <v>172</v>
      </c>
      <c r="H22" s="28">
        <v>136</v>
      </c>
      <c r="I22" s="28">
        <v>353019.12</v>
      </c>
      <c r="J22" s="7"/>
      <c r="K22" s="50"/>
      <c r="L22" s="49"/>
      <c r="M22" s="49"/>
      <c r="N22" s="7"/>
      <c r="O22" s="27"/>
    </row>
    <row r="23" spans="2:15" ht="14.25" customHeight="1" x14ac:dyDescent="0.3">
      <c r="B23" s="6"/>
      <c r="F23" s="8"/>
      <c r="K23" s="7"/>
      <c r="L23" s="7"/>
      <c r="M23" s="7"/>
    </row>
    <row r="24" spans="2:15" x14ac:dyDescent="0.3">
      <c r="B24" s="7"/>
      <c r="C24" s="7"/>
      <c r="D24" s="7"/>
      <c r="F24" s="27"/>
      <c r="M24" s="7"/>
    </row>
    <row r="25" spans="2:15" s="6" customFormat="1" x14ac:dyDescent="0.3">
      <c r="J25"/>
      <c r="K25" s="7"/>
      <c r="L25" s="7"/>
      <c r="M25" s="7"/>
    </row>
    <row r="28" spans="2:15" x14ac:dyDescent="0.3">
      <c r="J28" s="6"/>
      <c r="M28" s="6"/>
    </row>
    <row r="33" spans="11:12" x14ac:dyDescent="0.3">
      <c r="K33" s="6"/>
      <c r="L33" s="6"/>
    </row>
  </sheetData>
  <mergeCells count="8">
    <mergeCell ref="C3:D3"/>
    <mergeCell ref="E2:I2"/>
    <mergeCell ref="C2:D2"/>
    <mergeCell ref="B4:B6"/>
    <mergeCell ref="C4:D5"/>
    <mergeCell ref="E4:F5"/>
    <mergeCell ref="G4:G6"/>
    <mergeCell ref="H4:I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2"/>
  <sheetViews>
    <sheetView workbookViewId="0">
      <selection activeCell="H30" sqref="H30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0.44140625" style="7" customWidth="1"/>
    <col min="5" max="5" width="18.3320312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0" ht="21" x14ac:dyDescent="0.4">
      <c r="C2" s="10" t="s">
        <v>21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0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0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0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0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0" ht="28.2" x14ac:dyDescent="0.3">
      <c r="C7" s="2" t="s">
        <v>54</v>
      </c>
      <c r="D7" s="1">
        <v>2</v>
      </c>
      <c r="E7" s="9"/>
      <c r="F7" s="14"/>
      <c r="G7" s="26"/>
      <c r="H7" s="15">
        <v>1</v>
      </c>
      <c r="I7" s="15"/>
      <c r="J7" s="15"/>
    </row>
    <row r="8" spans="3:10" x14ac:dyDescent="0.3">
      <c r="C8" s="1" t="s">
        <v>4</v>
      </c>
      <c r="D8" s="1">
        <v>4</v>
      </c>
      <c r="E8" s="9"/>
      <c r="F8" s="14">
        <v>2</v>
      </c>
      <c r="G8" s="26">
        <v>100</v>
      </c>
      <c r="H8" s="15"/>
      <c r="I8" s="15">
        <v>2</v>
      </c>
      <c r="J8" s="15">
        <v>1600</v>
      </c>
    </row>
    <row r="9" spans="3:10" x14ac:dyDescent="0.3">
      <c r="C9" s="1" t="s">
        <v>5</v>
      </c>
      <c r="D9" s="1">
        <v>14</v>
      </c>
      <c r="E9" s="9"/>
      <c r="F9" s="14">
        <v>16</v>
      </c>
      <c r="G9" s="26">
        <v>7500</v>
      </c>
      <c r="H9" s="15">
        <v>1</v>
      </c>
      <c r="I9" s="15"/>
      <c r="J9" s="15"/>
    </row>
    <row r="10" spans="3:10" x14ac:dyDescent="0.3">
      <c r="C10" s="1" t="s">
        <v>6</v>
      </c>
      <c r="D10" s="1">
        <v>22</v>
      </c>
      <c r="E10" s="9">
        <v>29</v>
      </c>
      <c r="F10" s="14">
        <v>19</v>
      </c>
      <c r="G10" s="26">
        <v>4580</v>
      </c>
      <c r="H10" s="15"/>
      <c r="I10" s="15">
        <v>2</v>
      </c>
      <c r="J10" s="15">
        <v>1530</v>
      </c>
    </row>
    <row r="11" spans="3:10" x14ac:dyDescent="0.3">
      <c r="C11" s="1" t="s">
        <v>7</v>
      </c>
      <c r="D11" s="1"/>
      <c r="E11" s="9"/>
      <c r="F11" s="14"/>
      <c r="G11" s="26"/>
      <c r="H11" s="15"/>
      <c r="I11" s="15"/>
      <c r="J11" s="15"/>
    </row>
    <row r="12" spans="3:10" x14ac:dyDescent="0.3">
      <c r="C12" s="1" t="s">
        <v>62</v>
      </c>
      <c r="D12" s="1"/>
      <c r="E12" s="9"/>
      <c r="F12" s="14"/>
      <c r="G12" s="26"/>
      <c r="H12" s="15"/>
      <c r="I12" s="15"/>
      <c r="J12" s="15"/>
    </row>
    <row r="13" spans="3:10" ht="28.2" x14ac:dyDescent="0.3">
      <c r="C13" s="2" t="s">
        <v>35</v>
      </c>
      <c r="D13" s="1"/>
      <c r="E13" s="9"/>
      <c r="F13" s="15"/>
      <c r="G13" s="15"/>
      <c r="H13" s="15"/>
      <c r="I13" s="15"/>
      <c r="J13" s="15"/>
    </row>
    <row r="14" spans="3:10" x14ac:dyDescent="0.3">
      <c r="C14" s="1" t="s">
        <v>8</v>
      </c>
      <c r="D14" s="1"/>
      <c r="E14" s="9"/>
      <c r="F14" s="15"/>
      <c r="G14" s="15"/>
      <c r="H14" s="15"/>
      <c r="I14" s="15"/>
      <c r="J14" s="15"/>
    </row>
    <row r="15" spans="3:10" x14ac:dyDescent="0.3">
      <c r="C15" s="1" t="s">
        <v>9</v>
      </c>
      <c r="D15" s="1">
        <v>14</v>
      </c>
      <c r="E15" s="9"/>
      <c r="F15" s="14">
        <v>9</v>
      </c>
      <c r="G15" s="26">
        <v>620</v>
      </c>
      <c r="H15" s="15"/>
      <c r="I15" s="15"/>
      <c r="J15" s="15"/>
    </row>
    <row r="16" spans="3:10" x14ac:dyDescent="0.3">
      <c r="C16" s="1" t="s">
        <v>10</v>
      </c>
      <c r="D16" s="1"/>
      <c r="E16" s="9"/>
      <c r="F16" s="15"/>
      <c r="G16" s="15"/>
      <c r="H16" s="15"/>
      <c r="I16" s="15"/>
      <c r="J16" s="15"/>
    </row>
    <row r="17" spans="3:10" x14ac:dyDescent="0.3">
      <c r="C17" s="1" t="s">
        <v>11</v>
      </c>
      <c r="D17" s="1"/>
      <c r="E17" s="9"/>
      <c r="F17" s="15"/>
      <c r="G17" s="15"/>
      <c r="H17" s="15"/>
      <c r="I17" s="15"/>
      <c r="J17" s="15"/>
    </row>
    <row r="18" spans="3:10" x14ac:dyDescent="0.3">
      <c r="C18" s="1" t="s">
        <v>12</v>
      </c>
      <c r="D18" s="1">
        <v>4</v>
      </c>
      <c r="E18" s="9"/>
      <c r="F18" s="14"/>
      <c r="G18" s="26"/>
      <c r="H18" s="15"/>
      <c r="I18" s="15">
        <v>4</v>
      </c>
      <c r="J18" s="15">
        <v>40057.800000000003</v>
      </c>
    </row>
    <row r="19" spans="3:10" x14ac:dyDescent="0.3">
      <c r="C19" s="1" t="s">
        <v>55</v>
      </c>
      <c r="D19" s="1"/>
      <c r="E19" s="9"/>
      <c r="F19" s="14"/>
      <c r="G19" s="26"/>
      <c r="H19" s="15">
        <v>4</v>
      </c>
      <c r="I19" s="15"/>
      <c r="J19" s="15"/>
    </row>
    <row r="20" spans="3:10" x14ac:dyDescent="0.3">
      <c r="C20" s="1" t="s">
        <v>30</v>
      </c>
      <c r="D20" s="1">
        <v>1</v>
      </c>
      <c r="E20" s="9"/>
      <c r="F20" s="14"/>
      <c r="G20" s="26"/>
      <c r="H20" s="15"/>
      <c r="I20" s="15"/>
      <c r="J20" s="15"/>
    </row>
    <row r="21" spans="3:10" x14ac:dyDescent="0.3">
      <c r="C21" s="1" t="s">
        <v>13</v>
      </c>
      <c r="D21" s="1">
        <v>7</v>
      </c>
      <c r="E21" s="9"/>
      <c r="F21" s="14">
        <v>3</v>
      </c>
      <c r="G21" s="26">
        <v>460</v>
      </c>
      <c r="H21" s="15">
        <v>1</v>
      </c>
      <c r="I21" s="15"/>
      <c r="J21" s="15"/>
    </row>
    <row r="22" spans="3:10" ht="30" customHeight="1" x14ac:dyDescent="0.3">
      <c r="C22" s="40" t="s">
        <v>14</v>
      </c>
      <c r="D22" s="16">
        <v>68</v>
      </c>
      <c r="E22" s="24">
        <v>29</v>
      </c>
      <c r="F22" s="28">
        <v>49</v>
      </c>
      <c r="G22" s="28">
        <v>13260</v>
      </c>
      <c r="H22" s="28">
        <v>7</v>
      </c>
      <c r="I22" s="28">
        <v>8</v>
      </c>
      <c r="J22" s="28">
        <v>43187.8</v>
      </c>
    </row>
  </sheetData>
  <mergeCells count="8">
    <mergeCell ref="D2:E2"/>
    <mergeCell ref="F2:J2"/>
    <mergeCell ref="D3:E3"/>
    <mergeCell ref="C4:C6"/>
    <mergeCell ref="D4:E5"/>
    <mergeCell ref="F4:G5"/>
    <mergeCell ref="H4:H6"/>
    <mergeCell ref="I4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3"/>
  <sheetViews>
    <sheetView workbookViewId="0">
      <selection activeCell="D17" sqref="D17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0.44140625" style="7" customWidth="1"/>
    <col min="5" max="5" width="18.554687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0" ht="21" x14ac:dyDescent="0.4">
      <c r="C2" s="10" t="s">
        <v>22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0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0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0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0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0" ht="28.2" x14ac:dyDescent="0.3">
      <c r="C7" s="2" t="s">
        <v>54</v>
      </c>
      <c r="D7" s="1"/>
      <c r="E7" s="9"/>
      <c r="F7" s="14"/>
      <c r="G7" s="26"/>
      <c r="H7" s="15"/>
      <c r="I7" s="15"/>
      <c r="J7" s="26"/>
    </row>
    <row r="8" spans="3:10" x14ac:dyDescent="0.3">
      <c r="C8" s="1" t="s">
        <v>4</v>
      </c>
      <c r="D8" s="1">
        <v>9</v>
      </c>
      <c r="E8" s="9"/>
      <c r="F8" s="14">
        <v>2</v>
      </c>
      <c r="G8" s="26">
        <v>200</v>
      </c>
      <c r="H8" s="15"/>
      <c r="I8" s="15">
        <v>3</v>
      </c>
      <c r="J8" s="26">
        <v>3600</v>
      </c>
    </row>
    <row r="9" spans="3:10" x14ac:dyDescent="0.3">
      <c r="C9" s="1" t="s">
        <v>5</v>
      </c>
      <c r="D9" s="1">
        <v>10</v>
      </c>
      <c r="E9" s="9"/>
      <c r="F9" s="14">
        <v>5</v>
      </c>
      <c r="G9" s="26">
        <v>440</v>
      </c>
      <c r="H9" s="15">
        <v>6</v>
      </c>
      <c r="I9" s="15"/>
      <c r="J9" s="26"/>
    </row>
    <row r="10" spans="3:10" x14ac:dyDescent="0.3">
      <c r="C10" s="1" t="s">
        <v>6</v>
      </c>
      <c r="D10" s="1">
        <v>31</v>
      </c>
      <c r="E10" s="9">
        <v>87</v>
      </c>
      <c r="F10" s="14">
        <v>27</v>
      </c>
      <c r="G10" s="26">
        <v>25916</v>
      </c>
      <c r="H10" s="15">
        <v>1</v>
      </c>
      <c r="I10" s="15">
        <v>10</v>
      </c>
      <c r="J10" s="26">
        <v>7541.5</v>
      </c>
    </row>
    <row r="11" spans="3:10" x14ac:dyDescent="0.3">
      <c r="C11" s="1" t="s">
        <v>7</v>
      </c>
      <c r="D11" s="1">
        <v>1</v>
      </c>
      <c r="E11" s="9"/>
      <c r="F11" s="14"/>
      <c r="G11" s="26"/>
      <c r="H11" s="15"/>
      <c r="I11" s="15"/>
      <c r="J11" s="26"/>
    </row>
    <row r="12" spans="3:10" x14ac:dyDescent="0.3">
      <c r="C12" s="2" t="s">
        <v>62</v>
      </c>
      <c r="D12" s="1"/>
      <c r="E12" s="9"/>
      <c r="F12" s="15"/>
      <c r="G12" s="15"/>
      <c r="H12" s="15"/>
      <c r="I12" s="15"/>
      <c r="J12" s="15"/>
    </row>
    <row r="13" spans="3:10" ht="28.2" x14ac:dyDescent="0.3">
      <c r="C13" s="2" t="s">
        <v>35</v>
      </c>
      <c r="D13" s="1"/>
      <c r="E13" s="9"/>
      <c r="F13" s="15"/>
      <c r="G13" s="15"/>
      <c r="H13" s="15"/>
      <c r="I13" s="15"/>
      <c r="J13" s="15"/>
    </row>
    <row r="14" spans="3:10" x14ac:dyDescent="0.3">
      <c r="C14" s="1" t="s">
        <v>8</v>
      </c>
      <c r="D14" s="1">
        <v>1</v>
      </c>
      <c r="E14" s="9"/>
      <c r="F14" s="15"/>
      <c r="G14" s="15"/>
      <c r="H14" s="15"/>
      <c r="I14" s="15"/>
      <c r="J14" s="15"/>
    </row>
    <row r="15" spans="3:10" x14ac:dyDescent="0.3">
      <c r="C15" s="1" t="s">
        <v>9</v>
      </c>
      <c r="D15" s="1">
        <v>7</v>
      </c>
      <c r="E15" s="9"/>
      <c r="F15" s="14">
        <v>4</v>
      </c>
      <c r="G15" s="26">
        <v>260</v>
      </c>
      <c r="H15" s="15"/>
      <c r="I15" s="15">
        <v>2</v>
      </c>
      <c r="J15" s="26">
        <v>2713.4</v>
      </c>
    </row>
    <row r="16" spans="3:10" x14ac:dyDescent="0.3">
      <c r="C16" s="1" t="s">
        <v>10</v>
      </c>
      <c r="D16" s="1"/>
      <c r="E16" s="9"/>
      <c r="F16" s="15"/>
      <c r="G16" s="15"/>
      <c r="H16" s="15"/>
      <c r="I16" s="15"/>
      <c r="J16" s="15"/>
    </row>
    <row r="17" spans="3:10" x14ac:dyDescent="0.3">
      <c r="C17" s="1" t="s">
        <v>11</v>
      </c>
      <c r="D17" s="1"/>
      <c r="E17" s="9"/>
      <c r="F17" s="15"/>
      <c r="G17" s="15"/>
      <c r="H17" s="15"/>
      <c r="I17" s="15">
        <v>1</v>
      </c>
      <c r="J17" s="15">
        <v>27596</v>
      </c>
    </row>
    <row r="18" spans="3:10" x14ac:dyDescent="0.3">
      <c r="C18" s="1" t="s">
        <v>12</v>
      </c>
      <c r="D18" s="1">
        <v>4</v>
      </c>
      <c r="E18" s="9"/>
      <c r="F18" s="14"/>
      <c r="G18" s="26"/>
      <c r="H18" s="15"/>
      <c r="I18" s="15">
        <v>1</v>
      </c>
      <c r="J18" s="26">
        <v>2885.76</v>
      </c>
    </row>
    <row r="19" spans="3:10" x14ac:dyDescent="0.3">
      <c r="C19" s="1" t="s">
        <v>55</v>
      </c>
      <c r="D19" s="1"/>
      <c r="E19" s="9"/>
      <c r="F19" s="14"/>
      <c r="G19" s="26"/>
      <c r="H19" s="15">
        <v>6</v>
      </c>
      <c r="I19" s="15"/>
      <c r="J19" s="26"/>
    </row>
    <row r="20" spans="3:10" x14ac:dyDescent="0.3">
      <c r="C20" s="1" t="s">
        <v>30</v>
      </c>
      <c r="D20" s="1">
        <v>1</v>
      </c>
      <c r="E20" s="9"/>
      <c r="F20" s="14">
        <v>1</v>
      </c>
      <c r="G20" s="26">
        <v>2000</v>
      </c>
      <c r="H20" s="15"/>
      <c r="I20" s="15"/>
      <c r="J20" s="26"/>
    </row>
    <row r="21" spans="3:10" x14ac:dyDescent="0.3">
      <c r="C21" s="1" t="s">
        <v>13</v>
      </c>
      <c r="D21" s="1">
        <v>5</v>
      </c>
      <c r="E21" s="9"/>
      <c r="F21" s="15">
        <v>2</v>
      </c>
      <c r="G21" s="15">
        <v>200</v>
      </c>
      <c r="H21" s="15">
        <v>1</v>
      </c>
      <c r="I21" s="15"/>
      <c r="J21" s="15"/>
    </row>
    <row r="22" spans="3:10" ht="30" customHeight="1" x14ac:dyDescent="0.3">
      <c r="C22" s="40" t="s">
        <v>14</v>
      </c>
      <c r="D22" s="16">
        <v>69</v>
      </c>
      <c r="E22" s="24">
        <v>87</v>
      </c>
      <c r="F22" s="28">
        <v>41</v>
      </c>
      <c r="G22" s="28">
        <v>29016</v>
      </c>
      <c r="H22" s="28">
        <v>14</v>
      </c>
      <c r="I22" s="28">
        <v>17</v>
      </c>
      <c r="J22" s="28">
        <v>44336.66</v>
      </c>
    </row>
    <row r="23" spans="3:10" x14ac:dyDescent="0.3">
      <c r="C23" s="3"/>
      <c r="D23" s="4"/>
      <c r="E23" s="4"/>
      <c r="F23" s="5"/>
      <c r="G23" s="5"/>
      <c r="H23" s="5"/>
      <c r="I23" s="5"/>
      <c r="J23" s="5"/>
    </row>
  </sheetData>
  <sortState ref="C12:C13">
    <sortCondition ref="C12:C13"/>
  </sortState>
  <mergeCells count="8">
    <mergeCell ref="C4:C6"/>
    <mergeCell ref="D4:E5"/>
    <mergeCell ref="F4:G5"/>
    <mergeCell ref="D2:E2"/>
    <mergeCell ref="F2:J2"/>
    <mergeCell ref="D3:E3"/>
    <mergeCell ref="H4:H6"/>
    <mergeCell ref="I4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3"/>
  <sheetViews>
    <sheetView workbookViewId="0">
      <selection activeCell="K14" sqref="K14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0.88671875" style="7" customWidth="1"/>
    <col min="5" max="5" width="18.10937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0" ht="21" x14ac:dyDescent="0.4">
      <c r="C2" s="10" t="s">
        <v>23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0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0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0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0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0" ht="28.2" x14ac:dyDescent="0.3">
      <c r="C7" s="2" t="s">
        <v>54</v>
      </c>
      <c r="D7" s="1"/>
      <c r="E7" s="13"/>
      <c r="F7" s="39"/>
      <c r="G7" s="53"/>
      <c r="H7" s="39"/>
      <c r="I7" s="39"/>
      <c r="J7" s="68"/>
    </row>
    <row r="8" spans="3:10" x14ac:dyDescent="0.3">
      <c r="C8" s="1" t="s">
        <v>4</v>
      </c>
      <c r="D8" s="1">
        <v>5</v>
      </c>
      <c r="E8" s="9"/>
      <c r="F8" s="14"/>
      <c r="G8" s="56"/>
      <c r="H8" s="15"/>
      <c r="I8" s="15">
        <v>3</v>
      </c>
      <c r="J8" s="22">
        <v>2400</v>
      </c>
    </row>
    <row r="9" spans="3:10" x14ac:dyDescent="0.3">
      <c r="C9" s="1" t="s">
        <v>5</v>
      </c>
      <c r="D9" s="1">
        <v>10</v>
      </c>
      <c r="E9" s="9"/>
      <c r="F9" s="14">
        <v>3</v>
      </c>
      <c r="G9" s="56">
        <v>1520</v>
      </c>
      <c r="H9" s="15"/>
      <c r="I9" s="15"/>
      <c r="J9" s="22"/>
    </row>
    <row r="10" spans="3:10" x14ac:dyDescent="0.3">
      <c r="C10" s="1" t="s">
        <v>6</v>
      </c>
      <c r="D10" s="1">
        <v>37</v>
      </c>
      <c r="E10" s="9">
        <v>62</v>
      </c>
      <c r="F10" s="14">
        <v>36</v>
      </c>
      <c r="G10" s="56">
        <v>8820</v>
      </c>
      <c r="H10" s="15"/>
      <c r="I10" s="15">
        <v>9</v>
      </c>
      <c r="J10" s="22">
        <v>728.6</v>
      </c>
    </row>
    <row r="11" spans="3:10" x14ac:dyDescent="0.3">
      <c r="C11" s="1" t="s">
        <v>7</v>
      </c>
      <c r="D11" s="1"/>
      <c r="E11" s="9"/>
      <c r="F11" s="14"/>
      <c r="G11" s="56"/>
      <c r="H11" s="15"/>
      <c r="I11" s="15"/>
      <c r="J11" s="22"/>
    </row>
    <row r="12" spans="3:10" x14ac:dyDescent="0.3">
      <c r="C12" s="1" t="s">
        <v>62</v>
      </c>
      <c r="D12" s="1"/>
      <c r="E12" s="9"/>
      <c r="F12" s="14"/>
      <c r="G12" s="56"/>
      <c r="H12" s="15"/>
      <c r="I12" s="15"/>
      <c r="J12" s="22"/>
    </row>
    <row r="13" spans="3:10" ht="28.2" x14ac:dyDescent="0.3">
      <c r="C13" s="2" t="s">
        <v>35</v>
      </c>
      <c r="D13" s="1">
        <v>1</v>
      </c>
      <c r="E13" s="9"/>
      <c r="F13" s="15"/>
      <c r="G13" s="54"/>
      <c r="H13" s="15"/>
      <c r="I13" s="15"/>
      <c r="J13" s="22"/>
    </row>
    <row r="14" spans="3:10" x14ac:dyDescent="0.3">
      <c r="C14" s="1" t="s">
        <v>8</v>
      </c>
      <c r="D14" s="1"/>
      <c r="E14" s="9"/>
      <c r="F14" s="15">
        <v>1</v>
      </c>
      <c r="G14" s="54">
        <v>1500</v>
      </c>
      <c r="H14" s="15"/>
      <c r="I14" s="15"/>
      <c r="J14" s="22"/>
    </row>
    <row r="15" spans="3:10" x14ac:dyDescent="0.3">
      <c r="C15" s="1" t="s">
        <v>9</v>
      </c>
      <c r="D15" s="1">
        <v>29</v>
      </c>
      <c r="E15" s="9"/>
      <c r="F15" s="14">
        <v>23</v>
      </c>
      <c r="G15" s="56">
        <v>3410</v>
      </c>
      <c r="H15" s="15">
        <v>1</v>
      </c>
      <c r="I15" s="15">
        <v>1</v>
      </c>
      <c r="J15" s="22">
        <v>320</v>
      </c>
    </row>
    <row r="16" spans="3:10" x14ac:dyDescent="0.3">
      <c r="C16" s="1" t="s">
        <v>10</v>
      </c>
      <c r="D16" s="1">
        <v>1</v>
      </c>
      <c r="E16" s="9"/>
      <c r="F16" s="15"/>
      <c r="G16" s="54"/>
      <c r="H16" s="15">
        <v>1</v>
      </c>
      <c r="I16" s="15"/>
      <c r="J16" s="22"/>
    </row>
    <row r="17" spans="3:11" x14ac:dyDescent="0.3">
      <c r="C17" s="1" t="s">
        <v>11</v>
      </c>
      <c r="D17" s="1">
        <v>1</v>
      </c>
      <c r="E17" s="9"/>
      <c r="F17" s="14"/>
      <c r="G17" s="56"/>
      <c r="H17" s="15"/>
      <c r="I17" s="15"/>
      <c r="J17" s="22"/>
    </row>
    <row r="18" spans="3:11" x14ac:dyDescent="0.3">
      <c r="C18" s="1" t="s">
        <v>12</v>
      </c>
      <c r="D18" s="1">
        <v>5</v>
      </c>
      <c r="E18" s="9"/>
      <c r="F18" s="14">
        <v>2</v>
      </c>
      <c r="G18" s="56">
        <v>880</v>
      </c>
      <c r="H18" s="15"/>
      <c r="I18" s="15">
        <v>1</v>
      </c>
      <c r="J18" s="22">
        <v>904.8</v>
      </c>
    </row>
    <row r="19" spans="3:11" x14ac:dyDescent="0.3">
      <c r="C19" s="1" t="s">
        <v>55</v>
      </c>
      <c r="D19" s="1"/>
      <c r="E19" s="9"/>
      <c r="F19" s="14"/>
      <c r="G19" s="56"/>
      <c r="H19" s="15">
        <v>1</v>
      </c>
      <c r="I19" s="15"/>
      <c r="J19" s="22"/>
    </row>
    <row r="20" spans="3:11" x14ac:dyDescent="0.3">
      <c r="C20" s="1" t="s">
        <v>30</v>
      </c>
      <c r="D20" s="1">
        <v>1</v>
      </c>
      <c r="E20" s="9"/>
      <c r="F20" s="14">
        <v>1</v>
      </c>
      <c r="G20" s="56">
        <v>2500</v>
      </c>
      <c r="H20" s="15"/>
      <c r="I20" s="15"/>
      <c r="J20" s="22"/>
    </row>
    <row r="21" spans="3:11" x14ac:dyDescent="0.3">
      <c r="C21" s="1" t="s">
        <v>13</v>
      </c>
      <c r="D21" s="1">
        <v>5</v>
      </c>
      <c r="E21" s="9"/>
      <c r="F21" s="15">
        <v>2</v>
      </c>
      <c r="G21" s="54">
        <v>1600</v>
      </c>
      <c r="H21" s="15"/>
      <c r="I21" s="15"/>
      <c r="J21" s="22"/>
    </row>
    <row r="22" spans="3:11" ht="30" customHeight="1" x14ac:dyDescent="0.3">
      <c r="C22" s="23" t="s">
        <v>14</v>
      </c>
      <c r="D22" s="16">
        <v>95</v>
      </c>
      <c r="E22" s="24">
        <v>62</v>
      </c>
      <c r="F22" s="28">
        <v>68</v>
      </c>
      <c r="G22" s="28">
        <v>20230</v>
      </c>
      <c r="H22" s="28">
        <v>3</v>
      </c>
      <c r="I22" s="28">
        <v>14</v>
      </c>
      <c r="J22" s="29">
        <v>4353.3999999999996</v>
      </c>
      <c r="K22" s="44"/>
    </row>
    <row r="23" spans="3:11" x14ac:dyDescent="0.3">
      <c r="C23" s="3"/>
      <c r="D23" s="4"/>
      <c r="E23" s="4"/>
      <c r="F23" s="5"/>
      <c r="G23" s="5"/>
      <c r="H23" s="5"/>
      <c r="I23" s="5"/>
      <c r="J23" s="5"/>
    </row>
  </sheetData>
  <mergeCells count="8">
    <mergeCell ref="C4:C6"/>
    <mergeCell ref="D4:E5"/>
    <mergeCell ref="F4:G5"/>
    <mergeCell ref="H4:H6"/>
    <mergeCell ref="D2:E2"/>
    <mergeCell ref="F2:J2"/>
    <mergeCell ref="D3:E3"/>
    <mergeCell ref="I4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3"/>
  <sheetViews>
    <sheetView workbookViewId="0">
      <selection activeCell="M16" sqref="M16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1" style="7" customWidth="1"/>
    <col min="5" max="5" width="18.10937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0" ht="21" x14ac:dyDescent="0.4">
      <c r="C2" s="10" t="s">
        <v>24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0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0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0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0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0" ht="28.2" x14ac:dyDescent="0.3">
      <c r="C7" s="2" t="s">
        <v>54</v>
      </c>
      <c r="D7" s="1"/>
      <c r="E7" s="9"/>
      <c r="F7" s="14"/>
      <c r="G7" s="26"/>
      <c r="H7" s="15"/>
      <c r="I7" s="15"/>
      <c r="J7" s="22"/>
    </row>
    <row r="8" spans="3:10" x14ac:dyDescent="0.3">
      <c r="C8" s="1" t="s">
        <v>4</v>
      </c>
      <c r="D8" s="1">
        <v>15</v>
      </c>
      <c r="E8" s="9"/>
      <c r="F8" s="14">
        <v>1</v>
      </c>
      <c r="G8" s="26">
        <v>64</v>
      </c>
      <c r="H8" s="15"/>
      <c r="I8" s="15"/>
      <c r="J8" s="22"/>
    </row>
    <row r="9" spans="3:10" x14ac:dyDescent="0.3">
      <c r="C9" s="1" t="s">
        <v>5</v>
      </c>
      <c r="D9" s="1">
        <v>8</v>
      </c>
      <c r="E9" s="9"/>
      <c r="F9" s="15">
        <v>4</v>
      </c>
      <c r="G9" s="15">
        <v>30360</v>
      </c>
      <c r="H9" s="15">
        <v>12</v>
      </c>
      <c r="I9" s="15"/>
      <c r="J9" s="22"/>
    </row>
    <row r="10" spans="3:10" x14ac:dyDescent="0.3">
      <c r="C10" s="1" t="s">
        <v>6</v>
      </c>
      <c r="D10" s="1"/>
      <c r="E10" s="9">
        <v>4</v>
      </c>
      <c r="F10" s="15"/>
      <c r="G10" s="22"/>
      <c r="H10" s="15"/>
      <c r="I10" s="15"/>
      <c r="J10" s="22"/>
    </row>
    <row r="11" spans="3:10" x14ac:dyDescent="0.3">
      <c r="C11" s="1" t="s">
        <v>7</v>
      </c>
      <c r="D11" s="1"/>
      <c r="E11" s="9"/>
      <c r="F11" s="15"/>
      <c r="G11" s="22"/>
      <c r="H11" s="15"/>
      <c r="I11" s="15"/>
      <c r="J11" s="22"/>
    </row>
    <row r="12" spans="3:10" x14ac:dyDescent="0.3">
      <c r="C12" s="1" t="s">
        <v>62</v>
      </c>
      <c r="D12" s="1"/>
      <c r="E12" s="9"/>
      <c r="F12" s="15"/>
      <c r="G12" s="22"/>
      <c r="H12" s="15"/>
      <c r="I12" s="15"/>
      <c r="J12" s="22"/>
    </row>
    <row r="13" spans="3:10" ht="28.2" x14ac:dyDescent="0.3">
      <c r="C13" s="2" t="s">
        <v>35</v>
      </c>
      <c r="D13" s="1"/>
      <c r="E13" s="9"/>
      <c r="F13" s="15"/>
      <c r="G13" s="22"/>
      <c r="H13" s="15"/>
      <c r="I13" s="15"/>
      <c r="J13" s="22"/>
    </row>
    <row r="14" spans="3:10" x14ac:dyDescent="0.3">
      <c r="C14" s="1" t="s">
        <v>8</v>
      </c>
      <c r="D14" s="1"/>
      <c r="E14" s="9"/>
      <c r="F14" s="15"/>
      <c r="G14" s="22"/>
      <c r="H14" s="15"/>
      <c r="I14" s="15"/>
      <c r="J14" s="22"/>
    </row>
    <row r="15" spans="3:10" x14ac:dyDescent="0.3">
      <c r="C15" s="1" t="s">
        <v>9</v>
      </c>
      <c r="D15" s="1">
        <v>2</v>
      </c>
      <c r="E15" s="9"/>
      <c r="F15" s="14"/>
      <c r="G15" s="21"/>
      <c r="H15" s="15"/>
      <c r="I15" s="15"/>
      <c r="J15" s="22"/>
    </row>
    <row r="16" spans="3:10" x14ac:dyDescent="0.3">
      <c r="C16" s="1" t="s">
        <v>10</v>
      </c>
      <c r="D16" s="1"/>
      <c r="E16" s="9"/>
      <c r="F16" s="15"/>
      <c r="G16" s="22"/>
      <c r="H16" s="15"/>
      <c r="I16" s="15"/>
      <c r="J16" s="22"/>
    </row>
    <row r="17" spans="3:10" x14ac:dyDescent="0.3">
      <c r="C17" s="1" t="s">
        <v>11</v>
      </c>
      <c r="D17" s="1"/>
      <c r="E17" s="9"/>
      <c r="F17" s="15">
        <v>2</v>
      </c>
      <c r="G17" s="22">
        <v>2600</v>
      </c>
      <c r="H17" s="15"/>
      <c r="I17" s="15"/>
      <c r="J17" s="22"/>
    </row>
    <row r="18" spans="3:10" x14ac:dyDescent="0.3">
      <c r="C18" s="1" t="s">
        <v>12</v>
      </c>
      <c r="D18" s="1">
        <v>3</v>
      </c>
      <c r="E18" s="9"/>
      <c r="F18" s="15">
        <v>1</v>
      </c>
      <c r="G18" s="22">
        <v>800</v>
      </c>
      <c r="H18" s="15"/>
      <c r="I18" s="15">
        <v>1</v>
      </c>
      <c r="J18" s="22">
        <v>1124.6400000000001</v>
      </c>
    </row>
    <row r="19" spans="3:10" x14ac:dyDescent="0.3">
      <c r="C19" s="1" t="s">
        <v>55</v>
      </c>
      <c r="D19" s="1"/>
      <c r="E19" s="9"/>
      <c r="F19" s="14"/>
      <c r="G19" s="21"/>
      <c r="H19" s="15">
        <v>4</v>
      </c>
      <c r="I19" s="15"/>
      <c r="J19" s="22"/>
    </row>
    <row r="20" spans="3:10" x14ac:dyDescent="0.3">
      <c r="C20" s="1" t="s">
        <v>30</v>
      </c>
      <c r="D20" s="1"/>
      <c r="E20" s="9"/>
      <c r="F20" s="15"/>
      <c r="G20" s="22"/>
      <c r="H20" s="15"/>
      <c r="I20" s="15"/>
      <c r="J20" s="22"/>
    </row>
    <row r="21" spans="3:10" x14ac:dyDescent="0.3">
      <c r="C21" s="1" t="s">
        <v>13</v>
      </c>
      <c r="D21" s="1">
        <v>3</v>
      </c>
      <c r="E21" s="9"/>
      <c r="F21" s="15">
        <v>1</v>
      </c>
      <c r="G21" s="22">
        <v>320</v>
      </c>
      <c r="H21" s="15">
        <v>3</v>
      </c>
      <c r="I21" s="15"/>
      <c r="J21" s="22"/>
    </row>
    <row r="22" spans="3:10" ht="30" customHeight="1" x14ac:dyDescent="0.3">
      <c r="C22" s="23" t="s">
        <v>14</v>
      </c>
      <c r="D22" s="16">
        <v>31</v>
      </c>
      <c r="E22" s="24">
        <v>4</v>
      </c>
      <c r="F22" s="28">
        <v>9</v>
      </c>
      <c r="G22" s="28">
        <v>34144</v>
      </c>
      <c r="H22" s="28">
        <v>19</v>
      </c>
      <c r="I22" s="28">
        <v>1</v>
      </c>
      <c r="J22" s="29">
        <v>1124.6400000000001</v>
      </c>
    </row>
    <row r="23" spans="3:10" x14ac:dyDescent="0.3">
      <c r="C23" s="3"/>
      <c r="D23" s="4"/>
      <c r="E23" s="4"/>
      <c r="F23" s="5"/>
      <c r="G23" s="5"/>
      <c r="H23" s="5"/>
      <c r="I23" s="5"/>
      <c r="J23" s="5"/>
    </row>
  </sheetData>
  <mergeCells count="8">
    <mergeCell ref="D2:E2"/>
    <mergeCell ref="F2:J2"/>
    <mergeCell ref="D3:E3"/>
    <mergeCell ref="I4:J5"/>
    <mergeCell ref="C4:C6"/>
    <mergeCell ref="D4:E5"/>
    <mergeCell ref="F4:G5"/>
    <mergeCell ref="H4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3"/>
  <sheetViews>
    <sheetView workbookViewId="0">
      <selection activeCell="L16" sqref="L16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0.5546875" style="7" customWidth="1"/>
    <col min="5" max="5" width="18.4414062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1" ht="21" x14ac:dyDescent="0.4">
      <c r="C2" s="10" t="s">
        <v>25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1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1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1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1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1" ht="28.2" x14ac:dyDescent="0.3">
      <c r="C7" s="2" t="s">
        <v>54</v>
      </c>
      <c r="D7" s="1"/>
      <c r="E7" s="9"/>
      <c r="F7" s="14"/>
      <c r="G7" s="26"/>
      <c r="H7" s="15"/>
      <c r="I7" s="15"/>
      <c r="J7" s="15"/>
    </row>
    <row r="8" spans="3:11" x14ac:dyDescent="0.3">
      <c r="C8" s="1" t="s">
        <v>4</v>
      </c>
      <c r="D8" s="1">
        <v>23</v>
      </c>
      <c r="E8" s="9"/>
      <c r="F8" s="14">
        <v>15</v>
      </c>
      <c r="G8" s="26">
        <v>1548</v>
      </c>
      <c r="H8" s="15"/>
      <c r="I8" s="15">
        <v>2</v>
      </c>
      <c r="J8" s="15">
        <v>830</v>
      </c>
    </row>
    <row r="9" spans="3:11" x14ac:dyDescent="0.3">
      <c r="C9" s="1" t="s">
        <v>5</v>
      </c>
      <c r="D9" s="1">
        <v>18</v>
      </c>
      <c r="E9" s="9"/>
      <c r="F9" s="14">
        <v>15</v>
      </c>
      <c r="G9" s="26">
        <v>2800</v>
      </c>
      <c r="H9" s="15">
        <v>1</v>
      </c>
      <c r="I9" s="15"/>
      <c r="J9" s="15"/>
    </row>
    <row r="10" spans="3:11" x14ac:dyDescent="0.3">
      <c r="C10" s="1" t="s">
        <v>6</v>
      </c>
      <c r="D10" s="1">
        <v>62</v>
      </c>
      <c r="E10" s="9">
        <v>60</v>
      </c>
      <c r="F10" s="15">
        <v>60</v>
      </c>
      <c r="G10" s="15">
        <v>13360</v>
      </c>
      <c r="H10" s="15"/>
      <c r="I10" s="15">
        <v>7</v>
      </c>
      <c r="J10" s="15">
        <v>6394.4</v>
      </c>
    </row>
    <row r="11" spans="3:11" x14ac:dyDescent="0.3">
      <c r="C11" s="1" t="s">
        <v>7</v>
      </c>
      <c r="D11" s="1"/>
      <c r="E11" s="9"/>
      <c r="F11" s="15"/>
      <c r="G11" s="15"/>
      <c r="H11" s="15"/>
      <c r="I11" s="15"/>
      <c r="J11" s="15"/>
    </row>
    <row r="12" spans="3:11" x14ac:dyDescent="0.3">
      <c r="C12" s="1" t="s">
        <v>62</v>
      </c>
      <c r="D12" s="1"/>
      <c r="E12" s="9"/>
      <c r="F12" s="15"/>
      <c r="G12" s="15"/>
      <c r="H12" s="15"/>
      <c r="I12" s="15"/>
      <c r="J12" s="15"/>
    </row>
    <row r="13" spans="3:11" ht="28.2" x14ac:dyDescent="0.3">
      <c r="C13" s="2" t="s">
        <v>35</v>
      </c>
      <c r="D13" s="1"/>
      <c r="E13" s="9"/>
      <c r="F13" s="15"/>
      <c r="G13" s="15"/>
      <c r="H13" s="15"/>
      <c r="I13" s="15"/>
      <c r="J13" s="15"/>
    </row>
    <row r="14" spans="3:11" x14ac:dyDescent="0.3">
      <c r="C14" s="1" t="s">
        <v>8</v>
      </c>
      <c r="D14" s="1">
        <v>1</v>
      </c>
      <c r="E14" s="9"/>
      <c r="F14" s="15">
        <v>2</v>
      </c>
      <c r="G14" s="15">
        <v>1100</v>
      </c>
      <c r="H14" s="15"/>
      <c r="I14" s="15"/>
      <c r="J14" s="15"/>
    </row>
    <row r="15" spans="3:11" x14ac:dyDescent="0.3">
      <c r="C15" s="1" t="s">
        <v>9</v>
      </c>
      <c r="D15" s="1">
        <v>32</v>
      </c>
      <c r="E15" s="9"/>
      <c r="F15" s="14">
        <v>23</v>
      </c>
      <c r="G15" s="26">
        <v>5788</v>
      </c>
      <c r="H15" s="15">
        <v>2</v>
      </c>
      <c r="I15" s="15"/>
      <c r="J15" s="15"/>
      <c r="K15" s="27"/>
    </row>
    <row r="16" spans="3:11" x14ac:dyDescent="0.3">
      <c r="C16" s="1" t="s">
        <v>10</v>
      </c>
      <c r="D16" s="1"/>
      <c r="E16" s="9"/>
      <c r="F16" s="15"/>
      <c r="G16" s="15"/>
      <c r="H16" s="15"/>
      <c r="I16" s="15"/>
      <c r="J16" s="15"/>
    </row>
    <row r="17" spans="3:11" x14ac:dyDescent="0.3">
      <c r="C17" s="1" t="s">
        <v>11</v>
      </c>
      <c r="D17" s="1"/>
      <c r="E17" s="9"/>
      <c r="F17" s="15"/>
      <c r="G17" s="15"/>
      <c r="H17" s="15"/>
      <c r="I17" s="15"/>
      <c r="J17" s="15"/>
    </row>
    <row r="18" spans="3:11" x14ac:dyDescent="0.3">
      <c r="C18" s="1" t="s">
        <v>12</v>
      </c>
      <c r="D18" s="1">
        <v>2</v>
      </c>
      <c r="E18" s="9"/>
      <c r="F18" s="15">
        <v>1</v>
      </c>
      <c r="G18" s="15">
        <v>300</v>
      </c>
      <c r="H18" s="15"/>
      <c r="I18" s="15"/>
      <c r="J18" s="15"/>
    </row>
    <row r="19" spans="3:11" x14ac:dyDescent="0.3">
      <c r="C19" s="1" t="s">
        <v>55</v>
      </c>
      <c r="D19" s="1"/>
      <c r="E19" s="9"/>
      <c r="F19" s="14"/>
      <c r="G19" s="26"/>
      <c r="H19" s="15">
        <v>3</v>
      </c>
      <c r="I19" s="15"/>
      <c r="J19" s="15"/>
      <c r="K19" s="27"/>
    </row>
    <row r="20" spans="3:11" x14ac:dyDescent="0.3">
      <c r="C20" s="1" t="s">
        <v>30</v>
      </c>
      <c r="D20" s="1"/>
      <c r="E20" s="9"/>
      <c r="F20" s="15"/>
      <c r="G20" s="15"/>
      <c r="H20" s="15"/>
      <c r="I20" s="15"/>
      <c r="J20" s="15"/>
    </row>
    <row r="21" spans="3:11" x14ac:dyDescent="0.3">
      <c r="C21" s="1" t="s">
        <v>13</v>
      </c>
      <c r="D21" s="1">
        <v>11</v>
      </c>
      <c r="E21" s="9"/>
      <c r="F21" s="15">
        <v>7</v>
      </c>
      <c r="G21" s="15">
        <v>4840</v>
      </c>
      <c r="H21" s="15"/>
      <c r="I21" s="15"/>
      <c r="J21" s="15"/>
    </row>
    <row r="22" spans="3:11" ht="30.75" customHeight="1" x14ac:dyDescent="0.3">
      <c r="C22" s="23" t="s">
        <v>14</v>
      </c>
      <c r="D22" s="16">
        <v>149</v>
      </c>
      <c r="E22" s="24">
        <v>60</v>
      </c>
      <c r="F22" s="28">
        <v>123</v>
      </c>
      <c r="G22" s="28">
        <v>29736</v>
      </c>
      <c r="H22" s="28">
        <v>6</v>
      </c>
      <c r="I22" s="28">
        <v>9</v>
      </c>
      <c r="J22" s="28">
        <v>7224.4</v>
      </c>
    </row>
    <row r="23" spans="3:11" x14ac:dyDescent="0.3">
      <c r="C23" s="3"/>
      <c r="D23" s="4"/>
      <c r="E23" s="4"/>
      <c r="F23" s="5"/>
      <c r="G23" s="5"/>
      <c r="H23" s="5"/>
      <c r="I23" s="5"/>
      <c r="J23" s="5"/>
    </row>
  </sheetData>
  <mergeCells count="8">
    <mergeCell ref="C4:C6"/>
    <mergeCell ref="D4:E5"/>
    <mergeCell ref="F4:G5"/>
    <mergeCell ref="H4:H6"/>
    <mergeCell ref="D2:E2"/>
    <mergeCell ref="F2:J2"/>
    <mergeCell ref="D3:E3"/>
    <mergeCell ref="I4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2"/>
  <sheetViews>
    <sheetView zoomScaleNormal="100" workbookViewId="0">
      <selection activeCell="K23" sqref="K23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0.5546875" style="7" customWidth="1"/>
    <col min="5" max="5" width="18.4414062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0" ht="21" x14ac:dyDescent="0.4">
      <c r="C2" s="10" t="s">
        <v>26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0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0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0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0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0" ht="28.2" x14ac:dyDescent="0.3">
      <c r="C7" s="2" t="s">
        <v>54</v>
      </c>
      <c r="D7" s="1">
        <v>3</v>
      </c>
      <c r="E7" s="9"/>
      <c r="F7" s="14">
        <v>1</v>
      </c>
      <c r="G7" s="26">
        <v>3000</v>
      </c>
      <c r="H7" s="15"/>
      <c r="I7" s="15"/>
      <c r="J7" s="15"/>
    </row>
    <row r="8" spans="3:10" x14ac:dyDescent="0.3">
      <c r="C8" s="1" t="s">
        <v>4</v>
      </c>
      <c r="D8" s="1">
        <v>5</v>
      </c>
      <c r="E8" s="9"/>
      <c r="F8" s="14">
        <v>2</v>
      </c>
      <c r="G8" s="26">
        <v>200</v>
      </c>
      <c r="H8" s="15"/>
      <c r="I8" s="15">
        <v>1</v>
      </c>
      <c r="J8" s="15">
        <v>400</v>
      </c>
    </row>
    <row r="9" spans="3:10" x14ac:dyDescent="0.3">
      <c r="C9" s="1" t="s">
        <v>5</v>
      </c>
      <c r="D9" s="1">
        <v>21</v>
      </c>
      <c r="E9" s="9"/>
      <c r="F9" s="14">
        <v>15</v>
      </c>
      <c r="G9" s="26">
        <v>2748</v>
      </c>
      <c r="H9" s="15">
        <v>5</v>
      </c>
      <c r="I9" s="15"/>
      <c r="J9" s="15"/>
    </row>
    <row r="10" spans="3:10" x14ac:dyDescent="0.3">
      <c r="C10" s="1" t="s">
        <v>6</v>
      </c>
      <c r="D10" s="1">
        <v>117</v>
      </c>
      <c r="E10" s="9">
        <v>70</v>
      </c>
      <c r="F10" s="15">
        <v>109</v>
      </c>
      <c r="G10" s="15">
        <v>17040</v>
      </c>
      <c r="H10" s="15"/>
      <c r="I10" s="15">
        <v>6</v>
      </c>
      <c r="J10" s="15">
        <v>690</v>
      </c>
    </row>
    <row r="11" spans="3:10" x14ac:dyDescent="0.3">
      <c r="C11" s="1" t="s">
        <v>7</v>
      </c>
      <c r="D11" s="1">
        <v>2</v>
      </c>
      <c r="E11" s="9"/>
      <c r="F11" s="15">
        <v>2</v>
      </c>
      <c r="G11" s="15">
        <v>620</v>
      </c>
      <c r="H11" s="15"/>
      <c r="I11" s="15"/>
      <c r="J11" s="15"/>
    </row>
    <row r="12" spans="3:10" x14ac:dyDescent="0.3">
      <c r="C12" s="1" t="s">
        <v>62</v>
      </c>
      <c r="D12" s="1"/>
      <c r="E12" s="9"/>
      <c r="F12" s="15"/>
      <c r="G12" s="15"/>
      <c r="H12" s="15"/>
      <c r="I12" s="15"/>
      <c r="J12" s="15"/>
    </row>
    <row r="13" spans="3:10" ht="28.2" x14ac:dyDescent="0.3">
      <c r="C13" s="2" t="s">
        <v>35</v>
      </c>
      <c r="D13" s="1"/>
      <c r="E13" s="9"/>
      <c r="F13" s="14"/>
      <c r="G13" s="26"/>
      <c r="H13" s="15"/>
      <c r="I13" s="15"/>
      <c r="J13" s="15"/>
    </row>
    <row r="14" spans="3:10" x14ac:dyDescent="0.3">
      <c r="C14" s="1" t="s">
        <v>8</v>
      </c>
      <c r="D14" s="1">
        <v>1</v>
      </c>
      <c r="E14" s="9"/>
      <c r="F14" s="14">
        <v>2</v>
      </c>
      <c r="G14" s="26">
        <v>3000</v>
      </c>
      <c r="H14" s="15"/>
      <c r="I14" s="15"/>
      <c r="J14" s="15"/>
    </row>
    <row r="15" spans="3:10" x14ac:dyDescent="0.3">
      <c r="C15" s="1" t="s">
        <v>9</v>
      </c>
      <c r="D15" s="1">
        <v>52</v>
      </c>
      <c r="E15" s="9"/>
      <c r="F15" s="14">
        <v>45</v>
      </c>
      <c r="G15" s="26">
        <v>7632</v>
      </c>
      <c r="H15" s="15">
        <v>1</v>
      </c>
      <c r="I15" s="15">
        <v>1</v>
      </c>
      <c r="J15" s="15">
        <v>3200</v>
      </c>
    </row>
    <row r="16" spans="3:10" x14ac:dyDescent="0.3">
      <c r="C16" s="1" t="s">
        <v>10</v>
      </c>
      <c r="D16" s="1">
        <v>3</v>
      </c>
      <c r="E16" s="9"/>
      <c r="F16" s="15"/>
      <c r="G16" s="15"/>
      <c r="H16" s="15"/>
      <c r="I16" s="15"/>
      <c r="J16" s="15"/>
    </row>
    <row r="17" spans="3:10" x14ac:dyDescent="0.3">
      <c r="C17" s="1" t="s">
        <v>11</v>
      </c>
      <c r="D17" s="1"/>
      <c r="E17" s="9"/>
      <c r="F17" s="15"/>
      <c r="G17" s="15"/>
      <c r="H17" s="15"/>
      <c r="I17" s="15">
        <v>1</v>
      </c>
      <c r="J17" s="15">
        <v>41209.5</v>
      </c>
    </row>
    <row r="18" spans="3:10" x14ac:dyDescent="0.3">
      <c r="C18" s="1" t="s">
        <v>12</v>
      </c>
      <c r="D18" s="1">
        <v>4</v>
      </c>
      <c r="E18" s="9"/>
      <c r="F18" s="14">
        <v>8</v>
      </c>
      <c r="G18" s="26">
        <v>4100</v>
      </c>
      <c r="H18" s="15"/>
      <c r="I18" s="15">
        <v>1</v>
      </c>
      <c r="J18" s="15">
        <v>469.92</v>
      </c>
    </row>
    <row r="19" spans="3:10" x14ac:dyDescent="0.3">
      <c r="C19" s="1" t="s">
        <v>55</v>
      </c>
      <c r="D19" s="1"/>
      <c r="E19" s="9"/>
      <c r="F19" s="14"/>
      <c r="G19" s="26"/>
      <c r="H19" s="15">
        <v>1</v>
      </c>
      <c r="I19" s="15"/>
      <c r="J19" s="15"/>
    </row>
    <row r="20" spans="3:10" x14ac:dyDescent="0.3">
      <c r="C20" s="1" t="s">
        <v>30</v>
      </c>
      <c r="D20" s="1">
        <v>1</v>
      </c>
      <c r="E20" s="9"/>
      <c r="F20" s="14">
        <v>2</v>
      </c>
      <c r="G20" s="26">
        <v>560</v>
      </c>
      <c r="H20" s="15">
        <v>1</v>
      </c>
      <c r="I20" s="15"/>
      <c r="J20" s="15"/>
    </row>
    <row r="21" spans="3:10" x14ac:dyDescent="0.3">
      <c r="C21" s="1" t="s">
        <v>13</v>
      </c>
      <c r="D21" s="1">
        <v>3</v>
      </c>
      <c r="E21" s="9"/>
      <c r="F21" s="15">
        <v>1</v>
      </c>
      <c r="G21" s="15">
        <v>160</v>
      </c>
      <c r="H21" s="15">
        <v>3</v>
      </c>
      <c r="I21" s="15"/>
      <c r="J21" s="15"/>
    </row>
    <row r="22" spans="3:10" ht="30" customHeight="1" x14ac:dyDescent="0.3">
      <c r="C22" s="23" t="s">
        <v>14</v>
      </c>
      <c r="D22" s="16">
        <v>212</v>
      </c>
      <c r="E22" s="24">
        <v>70</v>
      </c>
      <c r="F22" s="28">
        <v>187</v>
      </c>
      <c r="G22" s="28">
        <v>39060</v>
      </c>
      <c r="H22" s="28">
        <v>11</v>
      </c>
      <c r="I22" s="28">
        <v>10</v>
      </c>
      <c r="J22" s="28">
        <v>45969.42</v>
      </c>
    </row>
  </sheetData>
  <mergeCells count="8">
    <mergeCell ref="C4:C6"/>
    <mergeCell ref="D4:E5"/>
    <mergeCell ref="F4:G5"/>
    <mergeCell ref="H4:H6"/>
    <mergeCell ref="D2:E2"/>
    <mergeCell ref="F2:J2"/>
    <mergeCell ref="D3:E3"/>
    <mergeCell ref="I4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3"/>
  <sheetViews>
    <sheetView workbookViewId="0">
      <selection activeCell="M15" sqref="M15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1" style="7" customWidth="1"/>
    <col min="5" max="5" width="18.4414062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0" ht="21" x14ac:dyDescent="0.4">
      <c r="C2" s="10" t="s">
        <v>27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0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0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0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0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0" ht="28.2" x14ac:dyDescent="0.3">
      <c r="C7" s="2" t="s">
        <v>54</v>
      </c>
      <c r="D7" s="1"/>
      <c r="E7" s="9"/>
      <c r="F7" s="14"/>
      <c r="G7" s="21"/>
      <c r="H7" s="15"/>
      <c r="I7" s="15"/>
      <c r="J7" s="22"/>
    </row>
    <row r="8" spans="3:10" x14ac:dyDescent="0.3">
      <c r="C8" s="1" t="s">
        <v>4</v>
      </c>
      <c r="D8" s="1">
        <v>5</v>
      </c>
      <c r="E8" s="9"/>
      <c r="F8" s="14">
        <v>5</v>
      </c>
      <c r="G8" s="21">
        <v>340</v>
      </c>
      <c r="H8" s="15"/>
      <c r="I8" s="15">
        <v>2</v>
      </c>
      <c r="J8" s="22">
        <v>5200</v>
      </c>
    </row>
    <row r="9" spans="3:10" x14ac:dyDescent="0.3">
      <c r="C9" s="1" t="s">
        <v>5</v>
      </c>
      <c r="D9" s="1">
        <v>8</v>
      </c>
      <c r="E9" s="9"/>
      <c r="F9" s="14">
        <v>8</v>
      </c>
      <c r="G9" s="21">
        <v>1800</v>
      </c>
      <c r="H9" s="15">
        <v>4</v>
      </c>
      <c r="I9" s="15"/>
      <c r="J9" s="22"/>
    </row>
    <row r="10" spans="3:10" x14ac:dyDescent="0.3">
      <c r="C10" s="1" t="s">
        <v>6</v>
      </c>
      <c r="D10" s="1">
        <v>10</v>
      </c>
      <c r="E10" s="9">
        <v>27</v>
      </c>
      <c r="F10" s="14">
        <v>9</v>
      </c>
      <c r="G10" s="21">
        <v>1000</v>
      </c>
      <c r="H10" s="15"/>
      <c r="I10" s="15"/>
      <c r="J10" s="22"/>
    </row>
    <row r="11" spans="3:10" x14ac:dyDescent="0.3">
      <c r="C11" s="1" t="s">
        <v>7</v>
      </c>
      <c r="D11" s="1"/>
      <c r="E11" s="9"/>
      <c r="F11" s="14"/>
      <c r="G11" s="21"/>
      <c r="H11" s="15"/>
      <c r="I11" s="15"/>
      <c r="J11" s="22"/>
    </row>
    <row r="12" spans="3:10" x14ac:dyDescent="0.3">
      <c r="C12" s="1" t="s">
        <v>62</v>
      </c>
      <c r="D12" s="1"/>
      <c r="E12" s="9"/>
      <c r="F12" s="14"/>
      <c r="G12" s="21"/>
      <c r="H12" s="15"/>
      <c r="I12" s="15"/>
      <c r="J12" s="22"/>
    </row>
    <row r="13" spans="3:10" ht="28.2" x14ac:dyDescent="0.3">
      <c r="C13" s="2" t="s">
        <v>35</v>
      </c>
      <c r="D13" s="1"/>
      <c r="E13" s="9"/>
      <c r="F13" s="15"/>
      <c r="G13" s="22"/>
      <c r="H13" s="15"/>
      <c r="I13" s="15"/>
      <c r="J13" s="22"/>
    </row>
    <row r="14" spans="3:10" x14ac:dyDescent="0.3">
      <c r="C14" s="1" t="s">
        <v>8</v>
      </c>
      <c r="D14" s="1"/>
      <c r="E14" s="9"/>
      <c r="F14" s="15"/>
      <c r="G14" s="22"/>
      <c r="H14" s="15"/>
      <c r="I14" s="15"/>
      <c r="J14" s="22"/>
    </row>
    <row r="15" spans="3:10" x14ac:dyDescent="0.3">
      <c r="C15" s="1" t="s">
        <v>9</v>
      </c>
      <c r="D15" s="1">
        <v>9</v>
      </c>
      <c r="E15" s="9"/>
      <c r="F15" s="14">
        <v>8</v>
      </c>
      <c r="G15" s="21">
        <v>2340</v>
      </c>
      <c r="H15" s="15">
        <v>3</v>
      </c>
      <c r="I15" s="15">
        <v>1</v>
      </c>
      <c r="J15" s="22">
        <v>1226.3399999999999</v>
      </c>
    </row>
    <row r="16" spans="3:10" x14ac:dyDescent="0.3">
      <c r="C16" s="1" t="s">
        <v>10</v>
      </c>
      <c r="D16" s="1"/>
      <c r="E16" s="9"/>
      <c r="F16" s="15"/>
      <c r="G16" s="22"/>
      <c r="H16" s="15"/>
      <c r="I16" s="15"/>
      <c r="J16" s="22"/>
    </row>
    <row r="17" spans="3:10" x14ac:dyDescent="0.3">
      <c r="C17" s="1" t="s">
        <v>11</v>
      </c>
      <c r="D17" s="1"/>
      <c r="E17" s="9"/>
      <c r="F17" s="15"/>
      <c r="G17" s="22"/>
      <c r="H17" s="15"/>
      <c r="I17" s="15"/>
      <c r="J17" s="22"/>
    </row>
    <row r="18" spans="3:10" x14ac:dyDescent="0.3">
      <c r="C18" s="1" t="s">
        <v>12</v>
      </c>
      <c r="D18" s="1">
        <v>2</v>
      </c>
      <c r="E18" s="9"/>
      <c r="F18" s="14">
        <v>1</v>
      </c>
      <c r="G18" s="21">
        <v>160</v>
      </c>
      <c r="H18" s="15"/>
      <c r="I18" s="15">
        <v>1</v>
      </c>
      <c r="J18" s="22">
        <v>1248</v>
      </c>
    </row>
    <row r="19" spans="3:10" x14ac:dyDescent="0.3">
      <c r="C19" s="1" t="s">
        <v>55</v>
      </c>
      <c r="D19" s="1"/>
      <c r="E19" s="9"/>
      <c r="F19" s="14"/>
      <c r="G19" s="26"/>
      <c r="H19" s="15">
        <v>6</v>
      </c>
      <c r="I19" s="15"/>
      <c r="J19" s="22"/>
    </row>
    <row r="20" spans="3:10" x14ac:dyDescent="0.3">
      <c r="C20" s="1" t="s">
        <v>30</v>
      </c>
      <c r="D20" s="1"/>
      <c r="E20" s="9"/>
      <c r="F20" s="14"/>
      <c r="G20" s="21"/>
      <c r="H20" s="15">
        <v>1</v>
      </c>
      <c r="I20" s="15"/>
      <c r="J20" s="22"/>
    </row>
    <row r="21" spans="3:10" x14ac:dyDescent="0.3">
      <c r="C21" s="1" t="s">
        <v>13</v>
      </c>
      <c r="D21" s="1">
        <v>2</v>
      </c>
      <c r="E21" s="9"/>
      <c r="F21" s="15">
        <v>2</v>
      </c>
      <c r="G21" s="22">
        <v>700</v>
      </c>
      <c r="H21" s="15">
        <v>4</v>
      </c>
      <c r="I21" s="15"/>
      <c r="J21" s="22"/>
    </row>
    <row r="22" spans="3:10" ht="30" customHeight="1" x14ac:dyDescent="0.3">
      <c r="C22" s="23" t="s">
        <v>14</v>
      </c>
      <c r="D22" s="16">
        <v>36</v>
      </c>
      <c r="E22" s="24">
        <v>27</v>
      </c>
      <c r="F22" s="28">
        <v>33</v>
      </c>
      <c r="G22" s="29">
        <v>6340</v>
      </c>
      <c r="H22" s="28">
        <v>18</v>
      </c>
      <c r="I22" s="28">
        <v>4</v>
      </c>
      <c r="J22" s="29">
        <v>7674.34</v>
      </c>
    </row>
    <row r="23" spans="3:10" x14ac:dyDescent="0.3">
      <c r="C23" s="3"/>
      <c r="D23" s="4"/>
      <c r="E23" s="4"/>
      <c r="F23" s="5"/>
      <c r="G23" s="5"/>
      <c r="H23" s="5"/>
      <c r="I23" s="5"/>
      <c r="J23" s="5"/>
    </row>
  </sheetData>
  <mergeCells count="8">
    <mergeCell ref="C4:C6"/>
    <mergeCell ref="D4:E5"/>
    <mergeCell ref="F4:G5"/>
    <mergeCell ref="H4:H6"/>
    <mergeCell ref="D2:E2"/>
    <mergeCell ref="F2:J2"/>
    <mergeCell ref="D3:E3"/>
    <mergeCell ref="I4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3"/>
  <sheetViews>
    <sheetView workbookViewId="0">
      <selection activeCell="L22" sqref="L22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0.6640625" style="7" customWidth="1"/>
    <col min="5" max="5" width="18.3320312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0" ht="21" x14ac:dyDescent="0.4">
      <c r="C2" s="10" t="s">
        <v>28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0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0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0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0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0" ht="28.2" x14ac:dyDescent="0.3">
      <c r="C7" s="2" t="s">
        <v>54</v>
      </c>
      <c r="D7" s="1">
        <v>1</v>
      </c>
      <c r="E7" s="9"/>
      <c r="F7" s="14"/>
      <c r="G7" s="56"/>
      <c r="H7" s="15"/>
      <c r="I7" s="15"/>
      <c r="J7" s="54"/>
    </row>
    <row r="8" spans="3:10" x14ac:dyDescent="0.3">
      <c r="C8" s="1" t="s">
        <v>4</v>
      </c>
      <c r="D8" s="1">
        <v>16</v>
      </c>
      <c r="E8" s="9"/>
      <c r="F8" s="14">
        <v>14</v>
      </c>
      <c r="G8" s="56">
        <v>1680</v>
      </c>
      <c r="H8" s="15"/>
      <c r="I8" s="15">
        <v>2</v>
      </c>
      <c r="J8" s="54">
        <v>1600</v>
      </c>
    </row>
    <row r="9" spans="3:10" x14ac:dyDescent="0.3">
      <c r="C9" s="1" t="s">
        <v>5</v>
      </c>
      <c r="D9" s="1">
        <v>16</v>
      </c>
      <c r="E9" s="9"/>
      <c r="F9" s="14">
        <v>8</v>
      </c>
      <c r="G9" s="56">
        <v>976</v>
      </c>
      <c r="H9" s="15">
        <v>3</v>
      </c>
      <c r="I9" s="15"/>
      <c r="J9" s="54"/>
    </row>
    <row r="10" spans="3:10" x14ac:dyDescent="0.3">
      <c r="C10" s="1" t="s">
        <v>6</v>
      </c>
      <c r="D10" s="1">
        <v>22</v>
      </c>
      <c r="E10" s="9">
        <v>58</v>
      </c>
      <c r="F10" s="14">
        <v>15</v>
      </c>
      <c r="G10" s="56">
        <v>1700</v>
      </c>
      <c r="H10" s="15"/>
      <c r="I10" s="15"/>
      <c r="J10" s="54"/>
    </row>
    <row r="11" spans="3:10" x14ac:dyDescent="0.3">
      <c r="C11" s="1" t="s">
        <v>7</v>
      </c>
      <c r="D11" s="1"/>
      <c r="E11" s="9"/>
      <c r="F11" s="14"/>
      <c r="G11" s="56"/>
      <c r="H11" s="15"/>
      <c r="I11" s="15"/>
      <c r="J11" s="54"/>
    </row>
    <row r="12" spans="3:10" x14ac:dyDescent="0.3">
      <c r="C12" s="1" t="s">
        <v>62</v>
      </c>
      <c r="D12" s="1"/>
      <c r="E12" s="9"/>
      <c r="F12" s="14"/>
      <c r="G12" s="56"/>
      <c r="H12" s="15"/>
      <c r="I12" s="15"/>
      <c r="J12" s="54"/>
    </row>
    <row r="13" spans="3:10" ht="28.2" x14ac:dyDescent="0.3">
      <c r="C13" s="2" t="s">
        <v>35</v>
      </c>
      <c r="D13" s="1"/>
      <c r="E13" s="9"/>
      <c r="F13" s="15"/>
      <c r="G13" s="54"/>
      <c r="H13" s="15"/>
      <c r="I13" s="15"/>
      <c r="J13" s="54"/>
    </row>
    <row r="14" spans="3:10" x14ac:dyDescent="0.3">
      <c r="C14" s="1" t="s">
        <v>8</v>
      </c>
      <c r="D14" s="1"/>
      <c r="E14" s="9"/>
      <c r="F14" s="15"/>
      <c r="G14" s="54"/>
      <c r="H14" s="15"/>
      <c r="I14" s="15"/>
      <c r="J14" s="54"/>
    </row>
    <row r="15" spans="3:10" x14ac:dyDescent="0.3">
      <c r="C15" s="1" t="s">
        <v>9</v>
      </c>
      <c r="D15" s="1">
        <v>6</v>
      </c>
      <c r="E15" s="9"/>
      <c r="F15" s="14">
        <v>2</v>
      </c>
      <c r="G15" s="56">
        <v>200</v>
      </c>
      <c r="H15" s="15">
        <v>1</v>
      </c>
      <c r="I15" s="15"/>
      <c r="J15" s="54"/>
    </row>
    <row r="16" spans="3:10" x14ac:dyDescent="0.3">
      <c r="C16" s="1" t="s">
        <v>10</v>
      </c>
      <c r="D16" s="1">
        <v>1</v>
      </c>
      <c r="E16" s="9"/>
      <c r="F16" s="15"/>
      <c r="G16" s="54"/>
      <c r="H16" s="15"/>
      <c r="I16" s="15"/>
      <c r="J16" s="54"/>
    </row>
    <row r="17" spans="3:10" x14ac:dyDescent="0.3">
      <c r="C17" s="1" t="s">
        <v>11</v>
      </c>
      <c r="D17" s="1"/>
      <c r="E17" s="9"/>
      <c r="F17" s="15"/>
      <c r="G17" s="54"/>
      <c r="H17" s="15"/>
      <c r="I17" s="15">
        <v>1</v>
      </c>
      <c r="J17" s="54">
        <v>1800</v>
      </c>
    </row>
    <row r="18" spans="3:10" x14ac:dyDescent="0.3">
      <c r="C18" s="1" t="s">
        <v>12</v>
      </c>
      <c r="D18" s="1">
        <v>6</v>
      </c>
      <c r="E18" s="9"/>
      <c r="F18" s="14"/>
      <c r="G18" s="56"/>
      <c r="H18" s="15"/>
      <c r="I18" s="15"/>
      <c r="J18" s="54"/>
    </row>
    <row r="19" spans="3:10" x14ac:dyDescent="0.3">
      <c r="C19" s="1" t="s">
        <v>55</v>
      </c>
      <c r="D19" s="1"/>
      <c r="E19" s="9"/>
      <c r="F19" s="14"/>
      <c r="G19" s="56"/>
      <c r="H19" s="15">
        <v>13</v>
      </c>
      <c r="I19" s="15"/>
      <c r="J19" s="54"/>
    </row>
    <row r="20" spans="3:10" x14ac:dyDescent="0.3">
      <c r="C20" s="1" t="s">
        <v>30</v>
      </c>
      <c r="D20" s="1">
        <v>1</v>
      </c>
      <c r="E20" s="9"/>
      <c r="F20" s="14">
        <v>1</v>
      </c>
      <c r="G20" s="56">
        <v>3500</v>
      </c>
      <c r="H20" s="15"/>
      <c r="I20" s="15"/>
      <c r="J20" s="54"/>
    </row>
    <row r="21" spans="3:10" x14ac:dyDescent="0.3">
      <c r="C21" s="1" t="s">
        <v>13</v>
      </c>
      <c r="D21" s="1">
        <v>7</v>
      </c>
      <c r="E21" s="9"/>
      <c r="F21" s="14"/>
      <c r="G21" s="56"/>
      <c r="H21" s="15"/>
      <c r="I21" s="15"/>
      <c r="J21" s="54"/>
    </row>
    <row r="22" spans="3:10" ht="30" customHeight="1" x14ac:dyDescent="0.3">
      <c r="C22" s="40" t="s">
        <v>14</v>
      </c>
      <c r="D22" s="16">
        <v>76</v>
      </c>
      <c r="E22" s="24">
        <v>58</v>
      </c>
      <c r="F22" s="28">
        <v>40</v>
      </c>
      <c r="G22" s="55">
        <v>8056</v>
      </c>
      <c r="H22" s="28">
        <v>17</v>
      </c>
      <c r="I22" s="28">
        <v>3</v>
      </c>
      <c r="J22" s="55">
        <v>3400</v>
      </c>
    </row>
    <row r="23" spans="3:10" x14ac:dyDescent="0.3">
      <c r="C23" s="3"/>
      <c r="D23" s="4"/>
      <c r="E23" s="4"/>
      <c r="F23" s="5"/>
      <c r="G23" s="5"/>
      <c r="H23" s="5"/>
      <c r="I23" s="5"/>
      <c r="J23" s="5"/>
    </row>
  </sheetData>
  <mergeCells count="8">
    <mergeCell ref="D2:E2"/>
    <mergeCell ref="F2:J2"/>
    <mergeCell ref="D3:E3"/>
    <mergeCell ref="I4:J5"/>
    <mergeCell ref="C4:C6"/>
    <mergeCell ref="D4:E5"/>
    <mergeCell ref="F4:G5"/>
    <mergeCell ref="H4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5"/>
  <sheetViews>
    <sheetView zoomScaleNormal="100" workbookViewId="0">
      <selection activeCell="N16" sqref="N16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1" style="7" customWidth="1"/>
    <col min="5" max="5" width="18.4414062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0" ht="21" x14ac:dyDescent="0.4">
      <c r="C2" s="10" t="s">
        <v>29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0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0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0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0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0" ht="28.2" x14ac:dyDescent="0.3">
      <c r="C7" s="2" t="s">
        <v>54</v>
      </c>
      <c r="D7" s="1"/>
      <c r="E7" s="9"/>
      <c r="F7" s="14"/>
      <c r="G7" s="26"/>
      <c r="H7" s="15">
        <v>2</v>
      </c>
      <c r="I7" s="15"/>
      <c r="J7" s="15"/>
    </row>
    <row r="8" spans="3:10" x14ac:dyDescent="0.3">
      <c r="C8" s="1" t="s">
        <v>4</v>
      </c>
      <c r="D8" s="1">
        <v>9</v>
      </c>
      <c r="E8" s="9"/>
      <c r="F8" s="14">
        <v>11</v>
      </c>
      <c r="G8" s="26">
        <v>640</v>
      </c>
      <c r="H8" s="15"/>
      <c r="I8" s="15">
        <v>2</v>
      </c>
      <c r="J8" s="15">
        <v>1600</v>
      </c>
    </row>
    <row r="9" spans="3:10" x14ac:dyDescent="0.3">
      <c r="C9" s="1" t="s">
        <v>5</v>
      </c>
      <c r="D9" s="1">
        <v>8</v>
      </c>
      <c r="E9" s="9"/>
      <c r="F9" s="14">
        <v>3</v>
      </c>
      <c r="G9" s="26">
        <v>240</v>
      </c>
      <c r="H9" s="15">
        <v>1</v>
      </c>
      <c r="I9" s="15"/>
      <c r="J9" s="15"/>
    </row>
    <row r="10" spans="3:10" x14ac:dyDescent="0.3">
      <c r="C10" s="1" t="s">
        <v>6</v>
      </c>
      <c r="D10" s="1">
        <v>18</v>
      </c>
      <c r="E10" s="9">
        <v>91</v>
      </c>
      <c r="F10" s="15">
        <v>22</v>
      </c>
      <c r="G10" s="15">
        <v>4040</v>
      </c>
      <c r="H10" s="15"/>
      <c r="I10" s="15"/>
      <c r="J10" s="15"/>
    </row>
    <row r="11" spans="3:10" x14ac:dyDescent="0.3">
      <c r="C11" s="1" t="s">
        <v>7</v>
      </c>
      <c r="D11" s="1">
        <v>1</v>
      </c>
      <c r="E11" s="9"/>
      <c r="F11" s="15">
        <v>2</v>
      </c>
      <c r="G11" s="15">
        <v>980</v>
      </c>
      <c r="H11" s="15"/>
      <c r="I11" s="15"/>
      <c r="J11" s="15"/>
    </row>
    <row r="12" spans="3:10" x14ac:dyDescent="0.3">
      <c r="C12" s="1" t="s">
        <v>62</v>
      </c>
      <c r="D12" s="1"/>
      <c r="E12" s="9"/>
      <c r="F12" s="15"/>
      <c r="G12" s="15"/>
      <c r="H12" s="15"/>
      <c r="I12" s="15"/>
      <c r="J12" s="15"/>
    </row>
    <row r="13" spans="3:10" ht="28.2" x14ac:dyDescent="0.3">
      <c r="C13" s="2" t="s">
        <v>35</v>
      </c>
      <c r="D13" s="1"/>
      <c r="E13" s="9"/>
      <c r="F13" s="15"/>
      <c r="G13" s="15"/>
      <c r="H13" s="15"/>
      <c r="I13" s="15"/>
      <c r="J13" s="15"/>
    </row>
    <row r="14" spans="3:10" x14ac:dyDescent="0.3">
      <c r="C14" s="1" t="s">
        <v>8</v>
      </c>
      <c r="D14" s="1"/>
      <c r="E14" s="9"/>
      <c r="F14" s="15">
        <v>1</v>
      </c>
      <c r="G14" s="15">
        <v>500</v>
      </c>
      <c r="H14" s="15"/>
      <c r="I14" s="15"/>
      <c r="J14" s="15"/>
    </row>
    <row r="15" spans="3:10" x14ac:dyDescent="0.3">
      <c r="C15" s="1" t="s">
        <v>9</v>
      </c>
      <c r="D15" s="1">
        <v>35</v>
      </c>
      <c r="E15" s="9"/>
      <c r="F15" s="14">
        <v>19</v>
      </c>
      <c r="G15" s="26">
        <v>940</v>
      </c>
      <c r="H15" s="15">
        <v>1</v>
      </c>
      <c r="I15" s="15">
        <v>5</v>
      </c>
      <c r="J15" s="15">
        <v>3107.37</v>
      </c>
    </row>
    <row r="16" spans="3:10" x14ac:dyDescent="0.3">
      <c r="C16" s="1" t="s">
        <v>10</v>
      </c>
      <c r="D16" s="1"/>
      <c r="E16" s="9"/>
      <c r="F16" s="15"/>
      <c r="G16" s="15"/>
      <c r="H16" s="15"/>
      <c r="I16" s="15"/>
      <c r="J16" s="15"/>
    </row>
    <row r="17" spans="3:10" x14ac:dyDescent="0.3">
      <c r="C17" s="1" t="s">
        <v>11</v>
      </c>
      <c r="D17" s="1">
        <v>3</v>
      </c>
      <c r="E17" s="9"/>
      <c r="F17" s="15">
        <v>1</v>
      </c>
      <c r="G17" s="15">
        <v>4000</v>
      </c>
      <c r="H17" s="15">
        <v>1</v>
      </c>
      <c r="I17" s="15"/>
      <c r="J17" s="15"/>
    </row>
    <row r="18" spans="3:10" x14ac:dyDescent="0.3">
      <c r="C18" s="1" t="s">
        <v>12</v>
      </c>
      <c r="D18" s="1">
        <v>2</v>
      </c>
      <c r="E18" s="9"/>
      <c r="F18" s="15"/>
      <c r="G18" s="15"/>
      <c r="H18" s="15"/>
      <c r="I18" s="15">
        <v>2</v>
      </c>
      <c r="J18" s="15">
        <v>76297.86</v>
      </c>
    </row>
    <row r="19" spans="3:10" x14ac:dyDescent="0.3">
      <c r="C19" s="1" t="s">
        <v>55</v>
      </c>
      <c r="D19" s="1"/>
      <c r="E19" s="9"/>
      <c r="F19" s="14"/>
      <c r="G19" s="26"/>
      <c r="H19" s="15">
        <v>4</v>
      </c>
      <c r="I19" s="15"/>
      <c r="J19" s="15"/>
    </row>
    <row r="20" spans="3:10" x14ac:dyDescent="0.3">
      <c r="C20" s="1" t="s">
        <v>30</v>
      </c>
      <c r="D20" s="1"/>
      <c r="E20" s="9"/>
      <c r="F20" s="15"/>
      <c r="G20" s="15"/>
      <c r="H20" s="15"/>
      <c r="I20" s="15"/>
      <c r="J20" s="15"/>
    </row>
    <row r="21" spans="3:10" x14ac:dyDescent="0.3">
      <c r="C21" s="1" t="s">
        <v>13</v>
      </c>
      <c r="D21" s="1">
        <v>5</v>
      </c>
      <c r="E21" s="9"/>
      <c r="F21" s="15">
        <v>4</v>
      </c>
      <c r="G21" s="15">
        <v>1080</v>
      </c>
      <c r="H21" s="15">
        <v>1</v>
      </c>
      <c r="I21" s="15"/>
      <c r="J21" s="15"/>
    </row>
    <row r="22" spans="3:10" ht="30" customHeight="1" x14ac:dyDescent="0.3">
      <c r="C22" s="23" t="s">
        <v>14</v>
      </c>
      <c r="D22" s="16">
        <v>81</v>
      </c>
      <c r="E22" s="24">
        <v>91</v>
      </c>
      <c r="F22" s="28">
        <v>63</v>
      </c>
      <c r="G22" s="28">
        <v>12420</v>
      </c>
      <c r="H22" s="28">
        <v>10</v>
      </c>
      <c r="I22" s="28">
        <v>9</v>
      </c>
      <c r="J22" s="28">
        <v>81005.23</v>
      </c>
    </row>
    <row r="23" spans="3:10" x14ac:dyDescent="0.3">
      <c r="C23" s="3"/>
      <c r="D23" s="4"/>
      <c r="E23" s="4"/>
      <c r="F23" s="5"/>
      <c r="G23" s="5"/>
      <c r="H23" s="5"/>
      <c r="I23" s="5"/>
      <c r="J23" s="5"/>
    </row>
    <row r="25" spans="3:10" x14ac:dyDescent="0.3">
      <c r="G25" s="35"/>
    </row>
  </sheetData>
  <mergeCells count="8">
    <mergeCell ref="C4:C6"/>
    <mergeCell ref="D4:E5"/>
    <mergeCell ref="F4:G5"/>
    <mergeCell ref="D2:E2"/>
    <mergeCell ref="F2:J2"/>
    <mergeCell ref="D3:E3"/>
    <mergeCell ref="H4:H6"/>
    <mergeCell ref="I4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571A3"/>
  </sheetPr>
  <dimension ref="A1:AB41"/>
  <sheetViews>
    <sheetView workbookViewId="0">
      <selection activeCell="Q24" sqref="Q24"/>
    </sheetView>
  </sheetViews>
  <sheetFormatPr defaultRowHeight="14.4" x14ac:dyDescent="0.3"/>
  <cols>
    <col min="1" max="1" width="22.6640625" customWidth="1"/>
    <col min="11" max="11" width="17.5546875" customWidth="1"/>
    <col min="21" max="21" width="14.44140625" customWidth="1"/>
  </cols>
  <sheetData>
    <row r="1" spans="1:18" x14ac:dyDescent="0.3">
      <c r="A1" s="20" t="s">
        <v>45</v>
      </c>
      <c r="K1" s="20" t="s">
        <v>46</v>
      </c>
    </row>
    <row r="3" spans="1:18" ht="28.2" x14ac:dyDescent="0.3">
      <c r="A3" s="2" t="s">
        <v>54</v>
      </c>
      <c r="B3" s="1">
        <f>Harjumaa!D7+Hiiumaa!D7+'Ida-Virumaa'!D7+Jõgevamaa!D7+Järvamaa!D7+Läänemaa!D7+'Lääne-Virumaa'!D7+Põlvamaa!D7+Pärnumaa!D7+Raplamaa!D7+Saaremaa!D7+Tartumaa!D7+Valgamaa!D7+Viljandimaa!D7+Võrumaa!D7</f>
        <v>19</v>
      </c>
      <c r="C3" s="1">
        <f>Harjumaa!E7+Hiiumaa!E7+'Ida-Virumaa'!E7+Jõgevamaa!E7+Järvamaa!E7+Läänemaa!E7+'Lääne-Virumaa'!E7+Põlvamaa!E7+Pärnumaa!E7+Raplamaa!E7+Saaremaa!E7+Tartumaa!E7+Valgamaa!E7+Viljandimaa!E7+Võrumaa!E7</f>
        <v>0</v>
      </c>
      <c r="D3" s="1">
        <f>Harjumaa!F7+Hiiumaa!F7+'Ida-Virumaa'!F7+Jõgevamaa!F7+Järvamaa!F7+Läänemaa!F7+'Lääne-Virumaa'!F7+Põlvamaa!F7+Pärnumaa!F7+Raplamaa!F7+Saaremaa!F7+Tartumaa!F7+Valgamaa!F7+Viljandimaa!F7+Võrumaa!F7</f>
        <v>9</v>
      </c>
      <c r="E3" s="1">
        <f>Harjumaa!G7+Hiiumaa!G7+'Ida-Virumaa'!G7+Jõgevamaa!G7+Järvamaa!G7+Läänemaa!G7+'Lääne-Virumaa'!G7+Põlvamaa!G7+Pärnumaa!G7+Raplamaa!G7+Saaremaa!G7+Tartumaa!G7+Valgamaa!G7+Viljandimaa!G7+Võrumaa!G7</f>
        <v>28500</v>
      </c>
      <c r="F3" s="1">
        <f>Harjumaa!H7+Hiiumaa!H7+'Ida-Virumaa'!H7+Jõgevamaa!H7+Järvamaa!H7+Läänemaa!H7+'Lääne-Virumaa'!H7+Põlvamaa!H7+Pärnumaa!H7+Raplamaa!H7+Saaremaa!H7+Tartumaa!H7+Valgamaa!H7+Viljandimaa!H7+Võrumaa!H7</f>
        <v>5</v>
      </c>
      <c r="G3" s="1">
        <f>Harjumaa!I7+Hiiumaa!I7+'Ida-Virumaa'!I7+Jõgevamaa!I7+Järvamaa!I7+Läänemaa!I7+'Lääne-Virumaa'!I7+Põlvamaa!I7+Pärnumaa!I7+Raplamaa!I7+Saaremaa!I7+Tartumaa!I7+Valgamaa!I7+Viljandimaa!I7+Võrumaa!I7</f>
        <v>0</v>
      </c>
      <c r="H3" s="1">
        <f>Harjumaa!J7+Hiiumaa!J7+'Ida-Virumaa'!J7+Jõgevamaa!J7+Järvamaa!J7+Läänemaa!J7+'Lääne-Virumaa'!J7+Põlvamaa!J7+Pärnumaa!J7+Raplamaa!J7+Saaremaa!J7+Tartumaa!J7+Valgamaa!J7+Viljandimaa!J7+Võrumaa!J7</f>
        <v>0</v>
      </c>
      <c r="K3" s="9" t="s">
        <v>15</v>
      </c>
      <c r="L3" s="9">
        <f>Harjumaa!D22</f>
        <v>309</v>
      </c>
      <c r="M3" s="9">
        <f>Harjumaa!E22</f>
        <v>54</v>
      </c>
      <c r="N3" s="9">
        <f>Harjumaa!F22</f>
        <v>211</v>
      </c>
      <c r="O3" s="9">
        <f>Harjumaa!G22</f>
        <v>127920</v>
      </c>
      <c r="P3" s="9">
        <f>Harjumaa!H22</f>
        <v>27</v>
      </c>
      <c r="Q3" s="9">
        <f>Harjumaa!I22</f>
        <v>29</v>
      </c>
      <c r="R3" s="9">
        <f>Harjumaa!J22</f>
        <v>20667.86</v>
      </c>
    </row>
    <row r="4" spans="1:18" x14ac:dyDescent="0.3">
      <c r="A4" s="1" t="s">
        <v>4</v>
      </c>
      <c r="B4" s="1">
        <f>Harjumaa!D8+Hiiumaa!D8+'Ida-Virumaa'!D8+Jõgevamaa!D8+Järvamaa!D8+Läänemaa!D8+'Lääne-Virumaa'!D8+Põlvamaa!D8+Pärnumaa!D8+Raplamaa!D8+Saaremaa!D8+Tartumaa!D8+Valgamaa!D8+Viljandimaa!D8+Võrumaa!D8</f>
        <v>131</v>
      </c>
      <c r="C4" s="1">
        <f>Harjumaa!E8+Hiiumaa!E8+'Ida-Virumaa'!E8+Jõgevamaa!E8+Järvamaa!E8+Läänemaa!E8+'Lääne-Virumaa'!E8+Põlvamaa!E8+Pärnumaa!E8+Raplamaa!E8+Saaremaa!E8+Tartumaa!E8+Valgamaa!E8+Viljandimaa!E8+Võrumaa!E8</f>
        <v>0</v>
      </c>
      <c r="D4" s="1">
        <f>Harjumaa!F8+Hiiumaa!F8+'Ida-Virumaa'!F8+Jõgevamaa!F8+Järvamaa!F8+Läänemaa!F8+'Lääne-Virumaa'!F8+Põlvamaa!F8+Pärnumaa!F8+Raplamaa!F8+Saaremaa!F8+Tartumaa!F8+Valgamaa!F8+Viljandimaa!F8+Võrumaa!F8</f>
        <v>77</v>
      </c>
      <c r="E4" s="1">
        <f>Harjumaa!G8+Hiiumaa!G8+'Ida-Virumaa'!G8+Jõgevamaa!G8+Järvamaa!G8+Läänemaa!G8+'Lääne-Virumaa'!G8+Põlvamaa!G8+Pärnumaa!G8+Raplamaa!G8+Saaremaa!G8+Tartumaa!G8+Valgamaa!G8+Viljandimaa!G8+Võrumaa!G8</f>
        <v>9032</v>
      </c>
      <c r="F4" s="1">
        <f>Harjumaa!H8+Hiiumaa!H8+'Ida-Virumaa'!H8+Jõgevamaa!H8+Järvamaa!H8+Läänemaa!H8+'Lääne-Virumaa'!H8+Põlvamaa!H8+Pärnumaa!H8+Raplamaa!H8+Saaremaa!H8+Tartumaa!H8+Valgamaa!H8+Viljandimaa!H8+Võrumaa!H8</f>
        <v>0</v>
      </c>
      <c r="G4" s="1">
        <f>Harjumaa!I8+Hiiumaa!I8+'Ida-Virumaa'!I8+Jõgevamaa!I8+Järvamaa!I8+Läänemaa!I8+'Lääne-Virumaa'!I8+Põlvamaa!I8+Pärnumaa!I8+Raplamaa!I8+Saaremaa!I8+Tartumaa!I8+Valgamaa!I8+Viljandimaa!I8+Võrumaa!I8</f>
        <v>23</v>
      </c>
      <c r="H4" s="1">
        <f>Harjumaa!J8+Hiiumaa!J8+'Ida-Virumaa'!J8+Jõgevamaa!J8+Järvamaa!J8+Läänemaa!J8+'Lääne-Virumaa'!J8+Põlvamaa!J8+Pärnumaa!J8+Raplamaa!J8+Saaremaa!J8+Tartumaa!J8+Valgamaa!J8+Viljandimaa!J8+Võrumaa!J8</f>
        <v>24230</v>
      </c>
      <c r="K4" s="9" t="s">
        <v>16</v>
      </c>
      <c r="L4" s="9">
        <f>Hiiumaa!D22</f>
        <v>32</v>
      </c>
      <c r="M4" s="9">
        <f>Hiiumaa!E22</f>
        <v>9</v>
      </c>
      <c r="N4" s="9">
        <f>Hiiumaa!F22</f>
        <v>31</v>
      </c>
      <c r="O4" s="9">
        <f>Hiiumaa!G22</f>
        <v>6520</v>
      </c>
      <c r="P4" s="9">
        <f>Hiiumaa!H22</f>
        <v>3</v>
      </c>
      <c r="Q4" s="9">
        <f>Hiiumaa!I22</f>
        <v>1</v>
      </c>
      <c r="R4" s="9">
        <f>Hiiumaa!J22</f>
        <v>1800</v>
      </c>
    </row>
    <row r="5" spans="1:18" x14ac:dyDescent="0.3">
      <c r="A5" s="1" t="s">
        <v>5</v>
      </c>
      <c r="B5" s="1">
        <f>Harjumaa!D9+Hiiumaa!D9+'Ida-Virumaa'!D9+Jõgevamaa!D9+Järvamaa!D9+Läänemaa!D9+'Lääne-Virumaa'!D9+Põlvamaa!D9+Pärnumaa!D9+Raplamaa!D9+Saaremaa!D9+Tartumaa!D9+Valgamaa!D9+Viljandimaa!D9+Võrumaa!D9</f>
        <v>237</v>
      </c>
      <c r="C5" s="1">
        <f>Harjumaa!E9+Hiiumaa!E9+'Ida-Virumaa'!E9+Jõgevamaa!E9+Järvamaa!E9+Läänemaa!E9+'Lääne-Virumaa'!E9+Põlvamaa!E9+Pärnumaa!E9+Raplamaa!E9+Saaremaa!E9+Tartumaa!E9+Valgamaa!E9+Viljandimaa!E9+Võrumaa!E9</f>
        <v>0</v>
      </c>
      <c r="D5" s="1">
        <f>Harjumaa!F9+Hiiumaa!F9+'Ida-Virumaa'!F9+Jõgevamaa!F9+Järvamaa!F9+Läänemaa!F9+'Lääne-Virumaa'!F9+Põlvamaa!F9+Pärnumaa!F9+Raplamaa!F9+Saaremaa!F9+Tartumaa!F9+Valgamaa!F9+Viljandimaa!F9+Võrumaa!F9</f>
        <v>137</v>
      </c>
      <c r="E5" s="1">
        <f>Harjumaa!G9+Hiiumaa!G9+'Ida-Virumaa'!G9+Jõgevamaa!G9+Järvamaa!G9+Läänemaa!G9+'Lääne-Virumaa'!G9+Põlvamaa!G9+Pärnumaa!G9+Raplamaa!G9+Saaremaa!G9+Tartumaa!G9+Valgamaa!G9+Viljandimaa!G9+Võrumaa!G9</f>
        <v>105010</v>
      </c>
      <c r="F5" s="1">
        <f>Harjumaa!H9+Hiiumaa!H9+'Ida-Virumaa'!H9+Jõgevamaa!H9+Järvamaa!H9+Läänemaa!H9+'Lääne-Virumaa'!H9+Põlvamaa!H9+Pärnumaa!H9+Raplamaa!H9+Saaremaa!H9+Tartumaa!H9+Valgamaa!H9+Viljandimaa!H9+Võrumaa!H9</f>
        <v>60</v>
      </c>
      <c r="G5" s="1">
        <f>Harjumaa!I9+Hiiumaa!I9+'Ida-Virumaa'!I9+Jõgevamaa!I9+Järvamaa!I9+Läänemaa!I9+'Lääne-Virumaa'!I9+Põlvamaa!I9+Pärnumaa!I9+Raplamaa!I9+Saaremaa!I9+Tartumaa!I9+Valgamaa!I9+Viljandimaa!I9+Võrumaa!I9</f>
        <v>0</v>
      </c>
      <c r="H5" s="1">
        <f>Harjumaa!J9+Hiiumaa!J9+'Ida-Virumaa'!J9+Jõgevamaa!J9+Järvamaa!J9+Läänemaa!J9+'Lääne-Virumaa'!J9+Põlvamaa!J9+Pärnumaa!J9+Raplamaa!J9+Saaremaa!J9+Tartumaa!J9+Valgamaa!J9+Viljandimaa!J9+Võrumaa!J9</f>
        <v>0</v>
      </c>
      <c r="K5" s="9" t="s">
        <v>17</v>
      </c>
      <c r="L5" s="9">
        <f>'Ida-Virumaa'!D22</f>
        <v>119</v>
      </c>
      <c r="M5" s="9">
        <f>'Ida-Virumaa'!E22</f>
        <v>82</v>
      </c>
      <c r="N5" s="9">
        <f>'Ida-Virumaa'!F22</f>
        <v>80</v>
      </c>
      <c r="O5" s="9">
        <f>'Ida-Virumaa'!G22</f>
        <v>39106</v>
      </c>
      <c r="P5" s="9">
        <f>'Ida-Virumaa'!H22</f>
        <v>26</v>
      </c>
      <c r="Q5" s="9">
        <f>'Ida-Virumaa'!I22</f>
        <v>11</v>
      </c>
      <c r="R5" s="9">
        <f>'Ida-Virumaa'!J22</f>
        <v>9744.1</v>
      </c>
    </row>
    <row r="6" spans="1:18" x14ac:dyDescent="0.3">
      <c r="A6" s="1" t="s">
        <v>6</v>
      </c>
      <c r="B6" s="1">
        <f>Harjumaa!D10+Hiiumaa!D10+'Ida-Virumaa'!D10+Jõgevamaa!D10+Järvamaa!D10+Läänemaa!D10+'Lääne-Virumaa'!D10+Põlvamaa!D10+Pärnumaa!D10+Raplamaa!D10+Saaremaa!D10+Tartumaa!D10+Valgamaa!D10+Viljandimaa!D10+Võrumaa!D10</f>
        <v>546</v>
      </c>
      <c r="C6" s="1">
        <f>Harjumaa!E10+Hiiumaa!E10+'Ida-Virumaa'!E10+Jõgevamaa!E10+Järvamaa!E10+Läänemaa!E10+'Lääne-Virumaa'!E10+Põlvamaa!E10+Pärnumaa!E10+Raplamaa!E10+Saaremaa!E10+Tartumaa!E10+Valgamaa!E10+Viljandimaa!E10+Võrumaa!E10</f>
        <v>756</v>
      </c>
      <c r="D6" s="1">
        <f>Harjumaa!F10+Hiiumaa!F10+'Ida-Virumaa'!F10+Jõgevamaa!F10+Järvamaa!F10+Läänemaa!F10+'Lääne-Virumaa'!F10+Põlvamaa!F10+Pärnumaa!F10+Raplamaa!F10+Saaremaa!F10+Tartumaa!F10+Valgamaa!F10+Viljandimaa!F10+Võrumaa!F10</f>
        <v>501</v>
      </c>
      <c r="E6" s="1">
        <f>Harjumaa!G10+Hiiumaa!G10+'Ida-Virumaa'!G10+Jõgevamaa!G10+Järvamaa!G10+Läänemaa!G10+'Lääne-Virumaa'!G10+Põlvamaa!G10+Pärnumaa!G10+Raplamaa!G10+Saaremaa!G10+Tartumaa!G10+Valgamaa!G10+Viljandimaa!G10+Võrumaa!G10</f>
        <v>129748</v>
      </c>
      <c r="F6" s="1">
        <f>Harjumaa!H10+Hiiumaa!H10+'Ida-Virumaa'!H10+Jõgevamaa!H10+Järvamaa!H10+Läänemaa!H10+'Lääne-Virumaa'!H10+Põlvamaa!H10+Pärnumaa!H10+Raplamaa!H10+Saaremaa!H10+Tartumaa!H10+Valgamaa!H10+Viljandimaa!H10+Võrumaa!H10</f>
        <v>1</v>
      </c>
      <c r="G6" s="1">
        <f>Harjumaa!I10+Hiiumaa!I10+'Ida-Virumaa'!I10+Jõgevamaa!I10+Järvamaa!I10+Läänemaa!I10+'Lääne-Virumaa'!I10+Põlvamaa!I10+Pärnumaa!I10+Raplamaa!I10+Saaremaa!I10+Tartumaa!I10+Valgamaa!I10+Viljandimaa!I10+Võrumaa!I10</f>
        <v>75</v>
      </c>
      <c r="H6" s="1">
        <f>Harjumaa!J10+Hiiumaa!J10+'Ida-Virumaa'!J10+Jõgevamaa!J10+Järvamaa!J10+Läänemaa!J10+'Lääne-Virumaa'!J10+Põlvamaa!J10+Pärnumaa!J10+Raplamaa!J10+Saaremaa!J10+Tartumaa!J10+Valgamaa!J10+Viljandimaa!J10+Võrumaa!J10</f>
        <v>76138</v>
      </c>
      <c r="K6" s="9" t="s">
        <v>18</v>
      </c>
      <c r="L6" s="9">
        <f>Jõgevamaa!D22</f>
        <v>74</v>
      </c>
      <c r="M6" s="9">
        <f>Jõgevamaa!E22</f>
        <v>111</v>
      </c>
      <c r="N6" s="9">
        <f>Jõgevamaa!F22</f>
        <v>63</v>
      </c>
      <c r="O6" s="9">
        <f>Jõgevamaa!G22</f>
        <v>32280</v>
      </c>
      <c r="P6" s="9">
        <f>Jõgevamaa!H22</f>
        <v>5</v>
      </c>
      <c r="Q6" s="9">
        <f>Jõgevamaa!I22</f>
        <v>16</v>
      </c>
      <c r="R6" s="9">
        <f>Jõgevamaa!J22</f>
        <v>72758.67</v>
      </c>
    </row>
    <row r="7" spans="1:18" x14ac:dyDescent="0.3">
      <c r="A7" s="1" t="s">
        <v>7</v>
      </c>
      <c r="B7" s="1">
        <f>Harjumaa!D11+Hiiumaa!D11+'Ida-Virumaa'!D11+Jõgevamaa!D11+Järvamaa!D11+Läänemaa!D11+'Lääne-Virumaa'!D11+Põlvamaa!D11+Pärnumaa!D11+Raplamaa!D11+Saaremaa!D11+Tartumaa!D11+Valgamaa!D11+Viljandimaa!D11+Võrumaa!D11</f>
        <v>7</v>
      </c>
      <c r="C7" s="1">
        <f>Harjumaa!E11+Hiiumaa!E11+'Ida-Virumaa'!E11+Jõgevamaa!E11+Järvamaa!E11+Läänemaa!E11+'Lääne-Virumaa'!E11+Põlvamaa!E11+Pärnumaa!E11+Raplamaa!E11+Saaremaa!E11+Tartumaa!E11+Valgamaa!E11+Viljandimaa!E11+Võrumaa!E11</f>
        <v>0</v>
      </c>
      <c r="D7" s="1">
        <f>Harjumaa!F11+Hiiumaa!F11+'Ida-Virumaa'!F11+Jõgevamaa!F11+Järvamaa!F11+Läänemaa!F11+'Lääne-Virumaa'!F11+Põlvamaa!F11+Pärnumaa!F11+Raplamaa!F11+Saaremaa!F11+Tartumaa!F11+Valgamaa!F11+Viljandimaa!F11+Võrumaa!F11</f>
        <v>4</v>
      </c>
      <c r="E7" s="1">
        <f>Harjumaa!G11+Hiiumaa!G11+'Ida-Virumaa'!G11+Jõgevamaa!G11+Järvamaa!G11+Läänemaa!G11+'Lääne-Virumaa'!G11+Põlvamaa!G11+Pärnumaa!G11+Raplamaa!G11+Saaremaa!G11+Tartumaa!G11+Valgamaa!G11+Viljandimaa!G11+Võrumaa!G11</f>
        <v>1600</v>
      </c>
      <c r="F7" s="1">
        <f>Harjumaa!H11+Hiiumaa!H11+'Ida-Virumaa'!H11+Jõgevamaa!H11+Järvamaa!H11+Läänemaa!H11+'Lääne-Virumaa'!H11+Põlvamaa!H11+Pärnumaa!H11+Raplamaa!H11+Saaremaa!H11+Tartumaa!H11+Valgamaa!H11+Viljandimaa!H11+Võrumaa!H11</f>
        <v>0</v>
      </c>
      <c r="G7" s="1">
        <f>Harjumaa!I11+Hiiumaa!I11+'Ida-Virumaa'!I11+Jõgevamaa!I11+Järvamaa!I11+Läänemaa!I11+'Lääne-Virumaa'!I11+Põlvamaa!I11+Pärnumaa!I11+Raplamaa!I11+Saaremaa!I11+Tartumaa!I11+Valgamaa!I11+Viljandimaa!I11+Võrumaa!I11</f>
        <v>0</v>
      </c>
      <c r="H7" s="1">
        <f>Harjumaa!J11+Hiiumaa!J11+'Ida-Virumaa'!J11+Jõgevamaa!J11+Järvamaa!J11+Läänemaa!J11+'Lääne-Virumaa'!J11+Põlvamaa!J11+Pärnumaa!J11+Raplamaa!J11+Saaremaa!J11+Tartumaa!J11+Valgamaa!J11+Viljandimaa!J11+Võrumaa!J11</f>
        <v>0</v>
      </c>
      <c r="K7" s="9" t="s">
        <v>19</v>
      </c>
      <c r="L7" s="9">
        <f>Järvamaa!D22</f>
        <v>37</v>
      </c>
      <c r="M7" s="9">
        <f>Järvamaa!E22</f>
        <v>6</v>
      </c>
      <c r="N7" s="9">
        <f>Järvamaa!F22</f>
        <v>18</v>
      </c>
      <c r="O7" s="9">
        <f>Järvamaa!G22</f>
        <v>19500</v>
      </c>
      <c r="P7" s="9">
        <f>Järvamaa!H22</f>
        <v>2</v>
      </c>
      <c r="Q7" s="9">
        <f>Järvamaa!I22</f>
        <v>3</v>
      </c>
      <c r="R7" s="9">
        <f>Järvamaa!J22</f>
        <v>9737.6</v>
      </c>
    </row>
    <row r="8" spans="1:18" x14ac:dyDescent="0.3">
      <c r="A8" s="1" t="s">
        <v>62</v>
      </c>
      <c r="B8" s="1">
        <f>Harjumaa!D12+Hiiumaa!D12+'Ida-Virumaa'!D12+Jõgevamaa!D12+Järvamaa!D12+Läänemaa!D12+'Lääne-Virumaa'!D12+Põlvamaa!D12+Pärnumaa!D12+Raplamaa!D12+Saaremaa!D12+Tartumaa!D12+Valgamaa!D12+Viljandimaa!D12+Võrumaa!D12</f>
        <v>1</v>
      </c>
      <c r="C8" s="1">
        <f>Harjumaa!E12+Hiiumaa!E12+'Ida-Virumaa'!E12+Jõgevamaa!E12+Järvamaa!E12+Läänemaa!E12+'Lääne-Virumaa'!E12+Põlvamaa!E12+Pärnumaa!E12+Raplamaa!E12+Saaremaa!E12+Tartumaa!E12+Valgamaa!E12+Viljandimaa!E12+Võrumaa!E12</f>
        <v>0</v>
      </c>
      <c r="D8" s="1">
        <f>Harjumaa!F12+Hiiumaa!F12+'Ida-Virumaa'!F12+Jõgevamaa!F12+Järvamaa!F12+Läänemaa!F12+'Lääne-Virumaa'!F12+Põlvamaa!F12+Pärnumaa!F12+Raplamaa!F12+Saaremaa!F12+Tartumaa!F12+Valgamaa!F12+Viljandimaa!F12+Võrumaa!F12</f>
        <v>0</v>
      </c>
      <c r="E8" s="1">
        <f>Harjumaa!G12+Hiiumaa!G12+'Ida-Virumaa'!G12+Jõgevamaa!G12+Järvamaa!G12+Läänemaa!G12+'Lääne-Virumaa'!G12+Põlvamaa!G12+Pärnumaa!G12+Raplamaa!G12+Saaremaa!G12+Tartumaa!G12+Valgamaa!G12+Viljandimaa!G12+Võrumaa!G12</f>
        <v>0</v>
      </c>
      <c r="F8" s="1">
        <f>Harjumaa!H12+Hiiumaa!H12+'Ida-Virumaa'!H12+Jõgevamaa!H12+Järvamaa!H12+Läänemaa!H12+'Lääne-Virumaa'!H12+Põlvamaa!H12+Pärnumaa!H12+Raplamaa!H12+Saaremaa!H12+Tartumaa!H12+Valgamaa!H12+Viljandimaa!H12+Võrumaa!H12</f>
        <v>0</v>
      </c>
      <c r="G8" s="1">
        <f>Harjumaa!I12+Hiiumaa!I12+'Ida-Virumaa'!I12+Jõgevamaa!I12+Järvamaa!I12+Läänemaa!I12+'Lääne-Virumaa'!I12+Põlvamaa!I12+Pärnumaa!I12+Raplamaa!I12+Saaremaa!I12+Tartumaa!I12+Valgamaa!I12+Viljandimaa!I12+Võrumaa!I12</f>
        <v>0</v>
      </c>
      <c r="H8" s="1">
        <f>Harjumaa!J12+Hiiumaa!J12+'Ida-Virumaa'!J12+Jõgevamaa!J12+Järvamaa!J12+Läänemaa!J12+'Lääne-Virumaa'!J12+Põlvamaa!J12+Pärnumaa!J12+Raplamaa!J12+Saaremaa!J12+Tartumaa!J12+Valgamaa!J12+Viljandimaa!J12+Võrumaa!J12</f>
        <v>0</v>
      </c>
      <c r="K8" s="9" t="s">
        <v>20</v>
      </c>
      <c r="L8" s="9">
        <f>Läänemaa!D22</f>
        <v>31</v>
      </c>
      <c r="M8" s="9">
        <f>Läänemaa!E22</f>
        <v>6</v>
      </c>
      <c r="N8" s="9">
        <f>Läänemaa!F22</f>
        <v>26</v>
      </c>
      <c r="O8" s="9">
        <f>Läänemaa!G22</f>
        <v>5612</v>
      </c>
      <c r="P8" s="9">
        <f>Läänemaa!H22</f>
        <v>4</v>
      </c>
      <c r="Q8" s="9">
        <f>Läänemaa!I22</f>
        <v>1</v>
      </c>
      <c r="R8" s="9">
        <f>Läänemaa!J22</f>
        <v>35</v>
      </c>
    </row>
    <row r="9" spans="1:18" ht="28.2" x14ac:dyDescent="0.3">
      <c r="A9" s="2" t="s">
        <v>35</v>
      </c>
      <c r="B9" s="1">
        <f>Harjumaa!D13+Hiiumaa!D13+'Ida-Virumaa'!D13+Jõgevamaa!D13+Järvamaa!D13+Läänemaa!D13+'Lääne-Virumaa'!D13+Põlvamaa!D12+Pärnumaa!D13+Raplamaa!D13+Saaremaa!D13+Tartumaa!D13+Valgamaa!D13+Viljandimaa!D13+Võrumaa!D13</f>
        <v>3</v>
      </c>
      <c r="C9" s="1">
        <f>Harjumaa!E13+Hiiumaa!E13+'Ida-Virumaa'!E13+Jõgevamaa!E13+Järvamaa!E13+Läänemaa!E13+'Lääne-Virumaa'!E13+Põlvamaa!E12+Pärnumaa!E13+Raplamaa!E13+Saaremaa!E13+Tartumaa!E13+Valgamaa!E13+Viljandimaa!E13+Võrumaa!E13</f>
        <v>0</v>
      </c>
      <c r="D9" s="1">
        <f>Harjumaa!F13+Hiiumaa!F13+'Ida-Virumaa'!F13+Jõgevamaa!F13+Järvamaa!F13+Läänemaa!F13+'Lääne-Virumaa'!F13+Põlvamaa!F12+Pärnumaa!F13+Raplamaa!F13+Saaremaa!F13+Tartumaa!F13+Valgamaa!F13+Viljandimaa!F13+Võrumaa!F13</f>
        <v>0</v>
      </c>
      <c r="E9" s="1">
        <f>Harjumaa!G13+Hiiumaa!G13+'Ida-Virumaa'!G13+Jõgevamaa!G13+Järvamaa!G13+Läänemaa!G13+'Lääne-Virumaa'!G13+Põlvamaa!G12+Pärnumaa!G13+Raplamaa!G13+Saaremaa!G13+Tartumaa!G13+Valgamaa!G13+Viljandimaa!G13+Võrumaa!G13</f>
        <v>0</v>
      </c>
      <c r="F9" s="1">
        <f>Harjumaa!H13+Hiiumaa!H13+'Ida-Virumaa'!H13+Jõgevamaa!H13+Järvamaa!H13+Läänemaa!H13+'Lääne-Virumaa'!H13+Põlvamaa!H12+Pärnumaa!H13+Raplamaa!H13+Saaremaa!H13+Tartumaa!H13+Valgamaa!H13+Viljandimaa!H13+Võrumaa!H13</f>
        <v>0</v>
      </c>
      <c r="G9" s="1">
        <f>Harjumaa!I13+Hiiumaa!I13+'Ida-Virumaa'!I13+Jõgevamaa!I13+Järvamaa!I13+Läänemaa!I13+'Lääne-Virumaa'!I13+Põlvamaa!I12+Pärnumaa!I13+Raplamaa!I13+Saaremaa!I13+Tartumaa!I13+Valgamaa!I13+Viljandimaa!I13+Võrumaa!I13</f>
        <v>0</v>
      </c>
      <c r="H9" s="1">
        <f>Harjumaa!J13+Hiiumaa!J13+'Ida-Virumaa'!J13+Jõgevamaa!J13+Järvamaa!J13+Läänemaa!J13+'Lääne-Virumaa'!J13+Põlvamaa!J12+Pärnumaa!J13+Raplamaa!J13+Saaremaa!J13+Tartumaa!J13+Valgamaa!J13+Viljandimaa!J13+Võrumaa!J13</f>
        <v>0</v>
      </c>
      <c r="K9" s="9" t="s">
        <v>21</v>
      </c>
      <c r="L9" s="9">
        <f>'Lääne-Virumaa'!D22</f>
        <v>68</v>
      </c>
      <c r="M9" s="9">
        <f>'Lääne-Virumaa'!E22</f>
        <v>29</v>
      </c>
      <c r="N9" s="9">
        <f>'Lääne-Virumaa'!F22</f>
        <v>49</v>
      </c>
      <c r="O9" s="9">
        <f>'Lääne-Virumaa'!G22</f>
        <v>13260</v>
      </c>
      <c r="P9" s="9">
        <f>'Lääne-Virumaa'!H22</f>
        <v>7</v>
      </c>
      <c r="Q9" s="9">
        <f>'Lääne-Virumaa'!I22</f>
        <v>8</v>
      </c>
      <c r="R9" s="9">
        <f>'Lääne-Virumaa'!J22</f>
        <v>43187.8</v>
      </c>
    </row>
    <row r="10" spans="1:18" x14ac:dyDescent="0.3">
      <c r="A10" s="1" t="s">
        <v>8</v>
      </c>
      <c r="B10" s="1">
        <f>Harjumaa!D14+Hiiumaa!D14+'Ida-Virumaa'!D14+Jõgevamaa!D14+Järvamaa!D14+Läänemaa!D14+'Lääne-Virumaa'!D14+Põlvamaa!D14+Pärnumaa!D14+Raplamaa!D14+Saaremaa!D14+Tartumaa!D14+Valgamaa!D14+Viljandimaa!D14+Võrumaa!D14</f>
        <v>7</v>
      </c>
      <c r="C10" s="1">
        <f>Harjumaa!E14+Hiiumaa!E14+'Ida-Virumaa'!E14+Jõgevamaa!E14+Järvamaa!E14+Läänemaa!E14+'Lääne-Virumaa'!E14+Põlvamaa!E14+Pärnumaa!E14+Raplamaa!E14+Saaremaa!E14+Tartumaa!E14+Valgamaa!E14+Viljandimaa!E14+Võrumaa!E14</f>
        <v>0</v>
      </c>
      <c r="D10" s="1">
        <f>Harjumaa!F14+Hiiumaa!F14+'Ida-Virumaa'!F14+Jõgevamaa!F14+Järvamaa!F14+Läänemaa!F14+'Lääne-Virumaa'!F14+Põlvamaa!F14+Pärnumaa!F14+Raplamaa!F14+Saaremaa!F14+Tartumaa!F14+Valgamaa!F14+Viljandimaa!F14+Võrumaa!F14</f>
        <v>11</v>
      </c>
      <c r="E10" s="1">
        <f>Harjumaa!G14+Hiiumaa!G14+'Ida-Virumaa'!G14+Jõgevamaa!G14+Järvamaa!G14+Läänemaa!G14+'Lääne-Virumaa'!G14+Põlvamaa!G14+Pärnumaa!G14+Raplamaa!G14+Saaremaa!G14+Tartumaa!G14+Valgamaa!G14+Viljandimaa!G14+Võrumaa!G14</f>
        <v>11900</v>
      </c>
      <c r="F10" s="1">
        <f>Harjumaa!H14+Hiiumaa!H14+'Ida-Virumaa'!H14+Jõgevamaa!H14+Järvamaa!H14+Läänemaa!H14+'Lääne-Virumaa'!H14+Põlvamaa!H14+Pärnumaa!H14+Raplamaa!H14+Saaremaa!H14+Tartumaa!H14+Valgamaa!H14+Viljandimaa!H14+Võrumaa!H14</f>
        <v>0</v>
      </c>
      <c r="G10" s="1">
        <f>Harjumaa!I14+Hiiumaa!I14+'Ida-Virumaa'!I14+Jõgevamaa!I14+Järvamaa!I14+Läänemaa!I14+'Lääne-Virumaa'!I14+Põlvamaa!I14+Pärnumaa!I14+Raplamaa!I14+Saaremaa!I14+Tartumaa!I14+Valgamaa!I14+Viljandimaa!I14+Võrumaa!I14</f>
        <v>0</v>
      </c>
      <c r="H10" s="1">
        <f>Harjumaa!J14+Hiiumaa!J14+'Ida-Virumaa'!J14+Jõgevamaa!J14+Järvamaa!J14+Läänemaa!J14+'Lääne-Virumaa'!J14+Põlvamaa!J14+Pärnumaa!J14+Raplamaa!J14+Saaremaa!J14+Tartumaa!J14+Valgamaa!J14+Viljandimaa!J14+Võrumaa!J14</f>
        <v>0</v>
      </c>
      <c r="K10" s="9" t="s">
        <v>22</v>
      </c>
      <c r="L10" s="9">
        <f>Põlvamaa!D22</f>
        <v>69</v>
      </c>
      <c r="M10" s="9">
        <f>Põlvamaa!E22</f>
        <v>87</v>
      </c>
      <c r="N10" s="9">
        <f>Põlvamaa!F22</f>
        <v>41</v>
      </c>
      <c r="O10" s="9">
        <f>Põlvamaa!G22</f>
        <v>29016</v>
      </c>
      <c r="P10" s="9">
        <f>Põlvamaa!H22</f>
        <v>14</v>
      </c>
      <c r="Q10" s="9">
        <f>Põlvamaa!I22</f>
        <v>17</v>
      </c>
      <c r="R10" s="9">
        <f>Põlvamaa!J22</f>
        <v>44336.66</v>
      </c>
    </row>
    <row r="11" spans="1:18" x14ac:dyDescent="0.3">
      <c r="A11" s="1" t="s">
        <v>9</v>
      </c>
      <c r="B11" s="1">
        <f>Harjumaa!D15+Hiiumaa!D15+'Ida-Virumaa'!D15+Jõgevamaa!D15+Järvamaa!D15+Läänemaa!D15+'Lääne-Virumaa'!D15+Põlvamaa!D15+Pärnumaa!D15+Raplamaa!D15+Saaremaa!D15+Tartumaa!D15+Valgamaa!D15+Viljandimaa!D15+Võrumaa!D15</f>
        <v>298</v>
      </c>
      <c r="C11" s="1">
        <f>Harjumaa!E15+Hiiumaa!E15+'Ida-Virumaa'!E15+Jõgevamaa!E15+Järvamaa!E15+Läänemaa!E15+'Lääne-Virumaa'!E15+Põlvamaa!E15+Pärnumaa!E15+Raplamaa!E15+Saaremaa!E15+Tartumaa!E15+Valgamaa!E15+Viljandimaa!E15+Võrumaa!E15</f>
        <v>0</v>
      </c>
      <c r="D11" s="1">
        <f>Harjumaa!F15+Hiiumaa!F15+'Ida-Virumaa'!F15+Jõgevamaa!F15+Järvamaa!F15+Läänemaa!F15+'Lääne-Virumaa'!F15+Põlvamaa!F15+Pärnumaa!F15+Raplamaa!F15+Saaremaa!F15+Tartumaa!F15+Valgamaa!F15+Viljandimaa!F15+Võrumaa!F15</f>
        <v>204</v>
      </c>
      <c r="E11" s="1">
        <f>Harjumaa!G15+Hiiumaa!G15+'Ida-Virumaa'!G15+Jõgevamaa!G15+Järvamaa!G15+Läänemaa!G15+'Lääne-Virumaa'!G15+Põlvamaa!G15+Pärnumaa!G15+Raplamaa!G15+Saaremaa!G15+Tartumaa!G15+Valgamaa!G15+Viljandimaa!G15+Võrumaa!G15</f>
        <v>34662</v>
      </c>
      <c r="F11" s="1">
        <f>Harjumaa!H15+Hiiumaa!H15+'Ida-Virumaa'!H15+Jõgevamaa!H15+Järvamaa!H15+Läänemaa!H15+'Lääne-Virumaa'!H15+Põlvamaa!H15+Pärnumaa!H15+Raplamaa!H15+Saaremaa!H15+Tartumaa!H15+Valgamaa!H15+Viljandimaa!H15+Võrumaa!H15</f>
        <v>12</v>
      </c>
      <c r="G11" s="1">
        <f>Harjumaa!I15+Hiiumaa!I15+'Ida-Virumaa'!I15+Jõgevamaa!I15+Järvamaa!I15+Läänemaa!I15+'Lääne-Virumaa'!I15+Põlvamaa!I15+Pärnumaa!I15+Raplamaa!I15+Saaremaa!I15+Tartumaa!I15+Valgamaa!I15+Viljandimaa!I15+Võrumaa!I15</f>
        <v>17</v>
      </c>
      <c r="H11" s="1">
        <f>Harjumaa!J15+Hiiumaa!J15+'Ida-Virumaa'!J15+Jõgevamaa!J15+Järvamaa!J15+Läänemaa!J15+'Lääne-Virumaa'!J15+Põlvamaa!J15+Pärnumaa!J15+Raplamaa!J15+Saaremaa!J15+Tartumaa!J15+Valgamaa!J15+Viljandimaa!J15+Võrumaa!J15</f>
        <v>33340.57</v>
      </c>
      <c r="K11" s="9" t="s">
        <v>23</v>
      </c>
      <c r="L11" s="9">
        <f>Pärnumaa!D22</f>
        <v>95</v>
      </c>
      <c r="M11" s="9">
        <f>Pärnumaa!E22</f>
        <v>62</v>
      </c>
      <c r="N11" s="9">
        <f>Pärnumaa!F22</f>
        <v>68</v>
      </c>
      <c r="O11" s="9">
        <f>Pärnumaa!G22</f>
        <v>20230</v>
      </c>
      <c r="P11" s="9">
        <f>Pärnumaa!H22</f>
        <v>3</v>
      </c>
      <c r="Q11" s="9">
        <f>Pärnumaa!I22</f>
        <v>14</v>
      </c>
      <c r="R11" s="9">
        <f>Pärnumaa!J22</f>
        <v>4353.3999999999996</v>
      </c>
    </row>
    <row r="12" spans="1:18" x14ac:dyDescent="0.3">
      <c r="A12" s="1" t="s">
        <v>10</v>
      </c>
      <c r="B12" s="1">
        <f>Harjumaa!D16+Hiiumaa!D16+'Ida-Virumaa'!D16+Jõgevamaa!D16+Järvamaa!D16+Läänemaa!D16+'Lääne-Virumaa'!D16+Põlvamaa!D16+Pärnumaa!D16+Raplamaa!D16+Saaremaa!D16+Tartumaa!D16+Valgamaa!D16+Viljandimaa!D16+Võrumaa!D16</f>
        <v>8</v>
      </c>
      <c r="C12" s="1">
        <f>Harjumaa!E16+Hiiumaa!E16+'Ida-Virumaa'!E16+Jõgevamaa!E16+Järvamaa!E16+Läänemaa!E16+'Lääne-Virumaa'!E16+Põlvamaa!E16+Pärnumaa!E16+Raplamaa!E16+Saaremaa!E16+Tartumaa!E16+Valgamaa!E16+Viljandimaa!E16+Võrumaa!E16</f>
        <v>0</v>
      </c>
      <c r="D12" s="1">
        <f>Harjumaa!F16+Hiiumaa!F16+'Ida-Virumaa'!F16+Jõgevamaa!F16+Järvamaa!F16+Läänemaa!F16+'Lääne-Virumaa'!F16+Põlvamaa!F16+Pärnumaa!F16+Raplamaa!F16+Saaremaa!F16+Tartumaa!F16+Valgamaa!F16+Viljandimaa!F16+Võrumaa!F16</f>
        <v>0</v>
      </c>
      <c r="E12" s="1">
        <f>Harjumaa!G16+Hiiumaa!G16+'Ida-Virumaa'!G16+Jõgevamaa!G16+Järvamaa!G16+Läänemaa!G16+'Lääne-Virumaa'!G16+Põlvamaa!G16+Pärnumaa!G16+Raplamaa!G16+Saaremaa!G16+Tartumaa!G16+Valgamaa!G16+Viljandimaa!G16+Võrumaa!G16</f>
        <v>0</v>
      </c>
      <c r="F12" s="1">
        <f>Harjumaa!H16+Hiiumaa!H16+'Ida-Virumaa'!H16+Jõgevamaa!H16+Järvamaa!H16+Läänemaa!H16+'Lääne-Virumaa'!H16+Põlvamaa!H16+Pärnumaa!H16+Raplamaa!H16+Saaremaa!H16+Tartumaa!H16+Valgamaa!H16+Viljandimaa!H16+Võrumaa!H16</f>
        <v>1</v>
      </c>
      <c r="G12" s="1">
        <f>Harjumaa!I16+Hiiumaa!I16+'Ida-Virumaa'!I16+Jõgevamaa!I16+Järvamaa!I16+Läänemaa!I16+'Lääne-Virumaa'!I16+Põlvamaa!I16+Pärnumaa!I16+Raplamaa!I16+Saaremaa!I16+Tartumaa!I16+Valgamaa!I16+Viljandimaa!I16+Võrumaa!I16</f>
        <v>0</v>
      </c>
      <c r="H12" s="1">
        <f>Harjumaa!J16+Hiiumaa!J16+'Ida-Virumaa'!J16+Jõgevamaa!J16+Järvamaa!J16+Läänemaa!J16+'Lääne-Virumaa'!J16+Põlvamaa!J16+Pärnumaa!J16+Raplamaa!J16+Saaremaa!J16+Tartumaa!J16+Valgamaa!J16+Viljandimaa!J16+Võrumaa!J16</f>
        <v>0</v>
      </c>
      <c r="K12" s="9" t="s">
        <v>24</v>
      </c>
      <c r="L12" s="9">
        <f>Raplamaa!D22</f>
        <v>31</v>
      </c>
      <c r="M12" s="9">
        <f>Raplamaa!E22</f>
        <v>4</v>
      </c>
      <c r="N12" s="9">
        <f>Raplamaa!F22</f>
        <v>9</v>
      </c>
      <c r="O12" s="9">
        <f>Raplamaa!G22</f>
        <v>34144</v>
      </c>
      <c r="P12" s="9">
        <f>Raplamaa!H22</f>
        <v>19</v>
      </c>
      <c r="Q12" s="9">
        <f>Raplamaa!I22</f>
        <v>1</v>
      </c>
      <c r="R12" s="9">
        <f>Raplamaa!J22</f>
        <v>1124.6400000000001</v>
      </c>
    </row>
    <row r="13" spans="1:18" x14ac:dyDescent="0.3">
      <c r="A13" s="1" t="s">
        <v>11</v>
      </c>
      <c r="B13" s="1">
        <f>Harjumaa!D17+Hiiumaa!D17+'Ida-Virumaa'!D17+Jõgevamaa!D17+Järvamaa!D17+Läänemaa!D17+'Lääne-Virumaa'!D17+Põlvamaa!D17+Pärnumaa!D17+Raplamaa!D17+Saaremaa!D17+Tartumaa!D17+Valgamaa!D17+Viljandimaa!D17+Võrumaa!D17</f>
        <v>12</v>
      </c>
      <c r="C13" s="1">
        <f>Harjumaa!E17+Hiiumaa!E17+'Ida-Virumaa'!E17+Jõgevamaa!E17+Järvamaa!E17+Läänemaa!E17+'Lääne-Virumaa'!E17+Põlvamaa!E17+Pärnumaa!E17+Raplamaa!E17+Saaremaa!E17+Tartumaa!E17+Valgamaa!E17+Viljandimaa!E17+Võrumaa!E17</f>
        <v>0</v>
      </c>
      <c r="D13" s="1">
        <f>Harjumaa!F17+Hiiumaa!F17+'Ida-Virumaa'!F17+Jõgevamaa!F17+Järvamaa!F17+Läänemaa!F17+'Lääne-Virumaa'!F17+Põlvamaa!F17+Pärnumaa!F17+Raplamaa!F17+Saaremaa!F17+Tartumaa!F17+Valgamaa!F17+Viljandimaa!F17+Võrumaa!F17</f>
        <v>9</v>
      </c>
      <c r="E13" s="1">
        <f>Harjumaa!G17+Hiiumaa!G17+'Ida-Virumaa'!G17+Jõgevamaa!G17+Järvamaa!G17+Läänemaa!G17+'Lääne-Virumaa'!G17+Põlvamaa!G17+Pärnumaa!G17+Raplamaa!G17+Saaremaa!G17+Tartumaa!G17+Valgamaa!G17+Viljandimaa!G17+Võrumaa!G17</f>
        <v>28700</v>
      </c>
      <c r="F13" s="1">
        <f>Harjumaa!H17+Hiiumaa!H17+'Ida-Virumaa'!H17+Jõgevamaa!H17+Järvamaa!H17+Läänemaa!H17+'Lääne-Virumaa'!H17+Põlvamaa!H17+Pärnumaa!H17+Raplamaa!H17+Saaremaa!H17+Tartumaa!H17+Valgamaa!H17+Viljandimaa!H17+Võrumaa!H17</f>
        <v>1</v>
      </c>
      <c r="G13" s="1">
        <f>Harjumaa!I17+Hiiumaa!I17+'Ida-Virumaa'!I17+Jõgevamaa!I17+Järvamaa!I17+Läänemaa!I17+'Lääne-Virumaa'!I17+Põlvamaa!I17+Pärnumaa!I17+Raplamaa!I17+Saaremaa!I17+Tartumaa!I17+Valgamaa!I17+Viljandimaa!I17+Võrumaa!I17</f>
        <v>6</v>
      </c>
      <c r="H13" s="1">
        <f>Harjumaa!J17+Hiiumaa!J17+'Ida-Virumaa'!J17+Jõgevamaa!J17+Järvamaa!J17+Läänemaa!J17+'Lääne-Virumaa'!J17+Põlvamaa!J17+Pärnumaa!J17+Raplamaa!J17+Saaremaa!J17+Tartumaa!J17+Valgamaa!J17+Viljandimaa!J17+Võrumaa!J17</f>
        <v>73467.100000000006</v>
      </c>
      <c r="K13" s="9" t="s">
        <v>25</v>
      </c>
      <c r="L13" s="9">
        <f>Saaremaa!D22</f>
        <v>149</v>
      </c>
      <c r="M13" s="9">
        <f>Saaremaa!E22</f>
        <v>60</v>
      </c>
      <c r="N13" s="9">
        <f>Saaremaa!F22</f>
        <v>123</v>
      </c>
      <c r="O13" s="9">
        <f>Saaremaa!G22</f>
        <v>29736</v>
      </c>
      <c r="P13" s="9">
        <f>Saaremaa!H22</f>
        <v>6</v>
      </c>
      <c r="Q13" s="9">
        <f>Saaremaa!I22</f>
        <v>9</v>
      </c>
      <c r="R13" s="9">
        <f>Saaremaa!J22</f>
        <v>7224.4</v>
      </c>
    </row>
    <row r="14" spans="1:18" x14ac:dyDescent="0.3">
      <c r="A14" s="1" t="s">
        <v>12</v>
      </c>
      <c r="B14" s="1">
        <f>Harjumaa!D18+Hiiumaa!D18+'Ida-Virumaa'!D18+Jõgevamaa!D18+Järvamaa!D18+Läänemaa!D18+'Lääne-Virumaa'!D18+Põlvamaa!D18+Pärnumaa!D18+Raplamaa!D18+Saaremaa!D18+Tartumaa!D18+Valgamaa!D18+Viljandimaa!D18+Võrumaa!D18</f>
        <v>62</v>
      </c>
      <c r="C14" s="1">
        <f>Harjumaa!E18+Hiiumaa!E18+'Ida-Virumaa'!E18+Jõgevamaa!E18+Järvamaa!E18+Läänemaa!E18+'Lääne-Virumaa'!E18+Põlvamaa!E18+Pärnumaa!E18+Raplamaa!E18+Saaremaa!E18+Tartumaa!E18+Valgamaa!E18+Viljandimaa!E18+Võrumaa!E18</f>
        <v>0</v>
      </c>
      <c r="D14" s="1">
        <f>Harjumaa!F18+Hiiumaa!F18+'Ida-Virumaa'!F18+Jõgevamaa!F18+Järvamaa!F18+Läänemaa!F18+'Lääne-Virumaa'!F18+Põlvamaa!F18+Pärnumaa!F18+Raplamaa!F18+Saaremaa!F18+Tartumaa!F18+Valgamaa!F18+Viljandimaa!F18+Võrumaa!F18</f>
        <v>43</v>
      </c>
      <c r="E14" s="1">
        <f>Harjumaa!G18+Hiiumaa!G18+'Ida-Virumaa'!G18+Jõgevamaa!G18+Järvamaa!G18+Läänemaa!G18+'Lääne-Virumaa'!G18+Põlvamaa!G18+Pärnumaa!G18+Raplamaa!G18+Saaremaa!G18+Tartumaa!G18+Valgamaa!G18+Viljandimaa!G18+Võrumaa!G18</f>
        <v>18448</v>
      </c>
      <c r="F14" s="1">
        <f>Harjumaa!H18+Hiiumaa!H18+'Ida-Virumaa'!H18+Jõgevamaa!H18+Järvamaa!H18+Läänemaa!H18+'Lääne-Virumaa'!H18+Põlvamaa!H18+Pärnumaa!H18+Raplamaa!H18+Saaremaa!H18+Tartumaa!H18+Valgamaa!H18+Viljandimaa!H18+Võrumaa!H18</f>
        <v>0</v>
      </c>
      <c r="G14" s="1">
        <f>Harjumaa!I18+Hiiumaa!I18+'Ida-Virumaa'!I18+Jõgevamaa!I18+Järvamaa!I18+Läänemaa!I18+'Lääne-Virumaa'!I18+Põlvamaa!I18+Pärnumaa!I18+Raplamaa!I18+Saaremaa!I18+Tartumaa!I18+Valgamaa!I18+Viljandimaa!I18+Võrumaa!I18</f>
        <v>15</v>
      </c>
      <c r="H14" s="1">
        <f>Harjumaa!J18+Hiiumaa!J18+'Ida-Virumaa'!J18+Jõgevamaa!J18+Järvamaa!J18+Läänemaa!J18+'Lääne-Virumaa'!J18+Põlvamaa!J18+Pärnumaa!J18+Raplamaa!J18+Saaremaa!J18+Tartumaa!J18+Valgamaa!J18+Viljandimaa!J18+Võrumaa!J18</f>
        <v>145843.45000000001</v>
      </c>
      <c r="K14" s="9" t="s">
        <v>26</v>
      </c>
      <c r="L14" s="9">
        <f>Tartumaa!D22</f>
        <v>212</v>
      </c>
      <c r="M14" s="9">
        <f>Tartumaa!E22</f>
        <v>70</v>
      </c>
      <c r="N14" s="9">
        <f>Tartumaa!F22</f>
        <v>187</v>
      </c>
      <c r="O14" s="9">
        <f>Tartumaa!G22</f>
        <v>39060</v>
      </c>
      <c r="P14" s="9">
        <f>Tartumaa!H22</f>
        <v>11</v>
      </c>
      <c r="Q14" s="9">
        <f>Tartumaa!I22</f>
        <v>10</v>
      </c>
      <c r="R14" s="9">
        <f>Tartumaa!J22</f>
        <v>45969.42</v>
      </c>
    </row>
    <row r="15" spans="1:18" x14ac:dyDescent="0.3">
      <c r="A15" s="1" t="s">
        <v>55</v>
      </c>
      <c r="B15" s="1">
        <f>Harjumaa!D19+Hiiumaa!D19+'Ida-Virumaa'!D19+Jõgevamaa!D19+Järvamaa!D19+Läänemaa!D19+'Lääne-Virumaa'!D19+Põlvamaa!D19+Pärnumaa!D19+Raplamaa!D19+Saaremaa!D19+Tartumaa!D19+Valgamaa!D19+Viljandimaa!D19+Võrumaa!D19</f>
        <v>0</v>
      </c>
      <c r="C15" s="1">
        <f>Harjumaa!E19+Hiiumaa!E19+'Ida-Virumaa'!E19+Jõgevamaa!E19+Järvamaa!E19+Läänemaa!E19+'Lääne-Virumaa'!E19+Põlvamaa!E19+Pärnumaa!E19+Raplamaa!E19+Saaremaa!E19+Tartumaa!E19+Valgamaa!E19+Viljandimaa!E19+Võrumaa!E19</f>
        <v>0</v>
      </c>
      <c r="D15" s="1">
        <f>Harjumaa!F19+Hiiumaa!F19+'Ida-Virumaa'!F19+Jõgevamaa!F19+Järvamaa!F19+Läänemaa!F19+'Lääne-Virumaa'!F19+Põlvamaa!F19+Pärnumaa!F19+Raplamaa!F19+Saaremaa!F19+Tartumaa!F19+Valgamaa!F19+Viljandimaa!F19+Võrumaa!F19</f>
        <v>0</v>
      </c>
      <c r="E15" s="1">
        <f>Harjumaa!G19+Hiiumaa!G19+'Ida-Virumaa'!G19+Jõgevamaa!G19+Järvamaa!G19+Läänemaa!G19+'Lääne-Virumaa'!G19+Põlvamaa!G19+Pärnumaa!G19+Raplamaa!G19+Saaremaa!G19+Tartumaa!G19+Valgamaa!G19+Viljandimaa!G19+Võrumaa!G19</f>
        <v>0</v>
      </c>
      <c r="F15" s="1">
        <f>Harjumaa!H19+Hiiumaa!H19+'Ida-Virumaa'!H19+Jõgevamaa!H19+Järvamaa!H19+Läänemaa!H19+'Lääne-Virumaa'!H19+Põlvamaa!H19+Pärnumaa!H19+Raplamaa!H19+Saaremaa!H19+Tartumaa!H19+Valgamaa!H19+Viljandimaa!H19+Võrumaa!H19</f>
        <v>63</v>
      </c>
      <c r="G15" s="1">
        <f>Harjumaa!I19+Hiiumaa!I19+'Ida-Virumaa'!I19+Jõgevamaa!I19+Järvamaa!I19+Läänemaa!I19+'Lääne-Virumaa'!I19+Põlvamaa!I19+Pärnumaa!I19+Raplamaa!I19+Saaremaa!I19+Tartumaa!I19+Valgamaa!I19+Viljandimaa!I19+Võrumaa!I19</f>
        <v>0</v>
      </c>
      <c r="H15" s="1">
        <f>Harjumaa!J19+Hiiumaa!J19+'Ida-Virumaa'!J19+Jõgevamaa!J19+Järvamaa!J19+Läänemaa!J19+'Lääne-Virumaa'!J19+Põlvamaa!J19+Pärnumaa!J19+Raplamaa!J19+Saaremaa!J19+Tartumaa!J19+Valgamaa!J19+Viljandimaa!J19+Võrumaa!J19</f>
        <v>0</v>
      </c>
      <c r="K15" s="9" t="s">
        <v>27</v>
      </c>
      <c r="L15" s="9">
        <f>Valgamaa!D22</f>
        <v>36</v>
      </c>
      <c r="M15" s="9">
        <f>Valgamaa!E22</f>
        <v>27</v>
      </c>
      <c r="N15" s="9">
        <f>Valgamaa!F22</f>
        <v>33</v>
      </c>
      <c r="O15" s="9">
        <f>Valgamaa!G22</f>
        <v>6340</v>
      </c>
      <c r="P15" s="9">
        <f>Valgamaa!H22</f>
        <v>18</v>
      </c>
      <c r="Q15" s="9">
        <f>Valgamaa!I22</f>
        <v>4</v>
      </c>
      <c r="R15" s="9">
        <f>Valgamaa!J22</f>
        <v>7674.34</v>
      </c>
    </row>
    <row r="16" spans="1:18" x14ac:dyDescent="0.3">
      <c r="A16" s="1" t="s">
        <v>30</v>
      </c>
      <c r="B16" s="1">
        <f>Harjumaa!D20+Hiiumaa!D20+'Ida-Virumaa'!D20+Jõgevamaa!D20+Järvamaa!D20+Läänemaa!D20+'Lääne-Virumaa'!D20+Põlvamaa!D20+Pärnumaa!D20+Raplamaa!D20+Saaremaa!D20+Tartumaa!D20+Valgamaa!D20+Viljandimaa!D20+Võrumaa!D20</f>
        <v>14</v>
      </c>
      <c r="C16" s="1">
        <f>Harjumaa!E20+Hiiumaa!E20+'Ida-Virumaa'!E20+Jõgevamaa!E20+Järvamaa!E20+Läänemaa!E20+'Lääne-Virumaa'!E20+Põlvamaa!E20+Pärnumaa!E20+Raplamaa!E20+Saaremaa!E20+Tartumaa!E20+Valgamaa!E20+Viljandimaa!E20+Võrumaa!E20</f>
        <v>0</v>
      </c>
      <c r="D16" s="1">
        <f>Harjumaa!F20+Hiiumaa!F20+'Ida-Virumaa'!F20+Jõgevamaa!F20+Järvamaa!F20+Läänemaa!F20+'Lääne-Virumaa'!F20+Põlvamaa!F20+Pärnumaa!F20+Raplamaa!F20+Saaremaa!F20+Tartumaa!F20+Valgamaa!F20+Viljandimaa!F20+Võrumaa!F20</f>
        <v>9</v>
      </c>
      <c r="E16" s="1">
        <f>Harjumaa!G20+Hiiumaa!G20+'Ida-Virumaa'!G20+Jõgevamaa!G20+Järvamaa!G20+Läänemaa!G20+'Lääne-Virumaa'!G20+Põlvamaa!G20+Pärnumaa!G20+Raplamaa!G20+Saaremaa!G20+Tartumaa!G20+Valgamaa!G20+Viljandimaa!G20+Võrumaa!G20</f>
        <v>37880</v>
      </c>
      <c r="F16" s="1">
        <f>Harjumaa!H20+Hiiumaa!H20+'Ida-Virumaa'!H20+Jõgevamaa!H20+Järvamaa!H20+Läänemaa!H20+'Lääne-Virumaa'!H20+Põlvamaa!H20+Pärnumaa!H20+Raplamaa!H20+Saaremaa!H20+Tartumaa!H20+Valgamaa!H20+Viljandimaa!H20+Võrumaa!H20</f>
        <v>5</v>
      </c>
      <c r="G16" s="1">
        <f>Harjumaa!I20+Hiiumaa!I20+'Ida-Virumaa'!I20+Jõgevamaa!I20+Järvamaa!I20+Läänemaa!I20+'Lääne-Virumaa'!I20+Põlvamaa!I20+Pärnumaa!I20+Raplamaa!I20+Saaremaa!I20+Tartumaa!I20+Valgamaa!I20+Viljandimaa!I20+Võrumaa!I20</f>
        <v>0</v>
      </c>
      <c r="H16" s="1">
        <f>Harjumaa!J20+Hiiumaa!J20+'Ida-Virumaa'!J20+Jõgevamaa!J20+Järvamaa!J20+Läänemaa!J20+'Lääne-Virumaa'!J20+Põlvamaa!J20+Pärnumaa!J20+Raplamaa!J20+Saaremaa!J20+Tartumaa!J20+Valgamaa!J20+Viljandimaa!J20+Võrumaa!J20</f>
        <v>0</v>
      </c>
      <c r="K16" s="9" t="s">
        <v>28</v>
      </c>
      <c r="L16" s="9">
        <f>Viljandimaa!D22</f>
        <v>76</v>
      </c>
      <c r="M16" s="9">
        <f>Viljandimaa!E22</f>
        <v>58</v>
      </c>
      <c r="N16" s="9">
        <f>Viljandimaa!F22</f>
        <v>40</v>
      </c>
      <c r="O16" s="9">
        <f>Viljandimaa!G22</f>
        <v>8056</v>
      </c>
      <c r="P16" s="9">
        <f>Viljandimaa!H22</f>
        <v>17</v>
      </c>
      <c r="Q16" s="9">
        <f>Viljandimaa!I22</f>
        <v>3</v>
      </c>
      <c r="R16" s="9">
        <f>Viljandimaa!J22</f>
        <v>3400</v>
      </c>
    </row>
    <row r="17" spans="1:28" x14ac:dyDescent="0.3">
      <c r="A17" s="1" t="s">
        <v>13</v>
      </c>
      <c r="B17" s="1">
        <f>Harjumaa!D21+Hiiumaa!D21+'Ida-Virumaa'!D21+Jõgevamaa!D21+Järvamaa!D21+Läänemaa!D21+'Lääne-Virumaa'!D21+Põlvamaa!D21+Pärnumaa!D21+Raplamaa!D21+Saaremaa!D21+Tartumaa!D21+Valgamaa!D21+Viljandimaa!D21+Võrumaa!D21</f>
        <v>74</v>
      </c>
      <c r="C17" s="1">
        <f>Harjumaa!E21+Hiiumaa!E21+'Ida-Virumaa'!E21+Jõgevamaa!E21+Järvamaa!E21+Läänemaa!E21+'Lääne-Virumaa'!E21+Põlvamaa!E21+Pärnumaa!E21+Raplamaa!E21+Saaremaa!E21+Tartumaa!E21+Valgamaa!E21+Viljandimaa!E21+Võrumaa!E21</f>
        <v>0</v>
      </c>
      <c r="D17" s="1">
        <f>Harjumaa!F21+Hiiumaa!F21+'Ida-Virumaa'!F21+Jõgevamaa!F21+Järvamaa!F21+Läänemaa!F21+'Lääne-Virumaa'!F21+Põlvamaa!F21+Pärnumaa!F21+Raplamaa!F21+Saaremaa!F21+Tartumaa!F21+Valgamaa!F21+Viljandimaa!F21+Võrumaa!F21</f>
        <v>38</v>
      </c>
      <c r="E17" s="1">
        <f>Harjumaa!G21+Hiiumaa!G21+'Ida-Virumaa'!G21+Jõgevamaa!G21+Järvamaa!G21+Läänemaa!G21+'Lääne-Virumaa'!G21+Põlvamaa!G21+Pärnumaa!G21+Raplamaa!G21+Saaremaa!G21+Tartumaa!G21+Valgamaa!G21+Viljandimaa!G21+Võrumaa!G21</f>
        <v>17720</v>
      </c>
      <c r="F17" s="1">
        <f>Harjumaa!H21+Hiiumaa!H21+'Ida-Virumaa'!H21+Jõgevamaa!H21+Järvamaa!H21+Läänemaa!H21+'Lääne-Virumaa'!H21+Põlvamaa!H21+Pärnumaa!H21+Raplamaa!H21+Saaremaa!H21+Tartumaa!H21+Valgamaa!H21+Viljandimaa!H21+Võrumaa!H21</f>
        <v>24</v>
      </c>
      <c r="G17" s="1">
        <f>Harjumaa!I21+Hiiumaa!I21+'Ida-Virumaa'!I21+Jõgevamaa!I21+Järvamaa!I21+Läänemaa!I21+'Lääne-Virumaa'!I21+Põlvamaa!I21+Pärnumaa!I21+Raplamaa!I21+Saaremaa!I21+Tartumaa!I21+Valgamaa!I21+Viljandimaa!I21+Võrumaa!I21</f>
        <v>0</v>
      </c>
      <c r="H17" s="1">
        <f>Harjumaa!J21+Hiiumaa!J21+'Ida-Virumaa'!J21+Jõgevamaa!J21+Järvamaa!J21+Läänemaa!J21+'Lääne-Virumaa'!J21+Põlvamaa!J21+Pärnumaa!J21+Raplamaa!J21+Saaremaa!J21+Tartumaa!J21+Valgamaa!J21+Viljandimaa!J21+Võrumaa!J21</f>
        <v>0</v>
      </c>
      <c r="K17" s="9" t="s">
        <v>29</v>
      </c>
      <c r="L17" s="9">
        <f>Võrumaa!D22</f>
        <v>81</v>
      </c>
      <c r="M17" s="9">
        <f>Võrumaa!E22</f>
        <v>91</v>
      </c>
      <c r="N17" s="9">
        <f>Võrumaa!F22</f>
        <v>63</v>
      </c>
      <c r="O17" s="9">
        <f>Võrumaa!G22</f>
        <v>12420</v>
      </c>
      <c r="P17" s="9">
        <f>Võrumaa!H22</f>
        <v>10</v>
      </c>
      <c r="Q17" s="9">
        <f>Võrumaa!I22</f>
        <v>9</v>
      </c>
      <c r="R17" s="9">
        <f>Võrumaa!J22</f>
        <v>81005.23</v>
      </c>
    </row>
    <row r="18" spans="1:28" x14ac:dyDescent="0.3">
      <c r="A18" s="23" t="s">
        <v>14</v>
      </c>
      <c r="B18" s="1">
        <f>Harjumaa!D22+Hiiumaa!D22+'Ida-Virumaa'!D22+Jõgevamaa!D22+Järvamaa!D22+Läänemaa!D22+'Lääne-Virumaa'!D22+Põlvamaa!D22+Pärnumaa!D22+Raplamaa!D22+Saaremaa!D22+Tartumaa!D22+Valgamaa!D22+Viljandimaa!D22+Võrumaa!D22</f>
        <v>1419</v>
      </c>
      <c r="C18" s="1">
        <f>Harjumaa!E22+Hiiumaa!E22+'Ida-Virumaa'!E22+Jõgevamaa!E22+Järvamaa!E22+Läänemaa!E22+'Lääne-Virumaa'!E22+Põlvamaa!E22+Pärnumaa!E22+Raplamaa!E22+Saaremaa!E22+Tartumaa!E22+Valgamaa!E22+Viljandimaa!E22+Võrumaa!E22</f>
        <v>756</v>
      </c>
      <c r="D18" s="1">
        <f>Harjumaa!F22+Hiiumaa!F22+'Ida-Virumaa'!F22+Jõgevamaa!F22+Järvamaa!F22+Läänemaa!F22+'Lääne-Virumaa'!F22+Põlvamaa!F22+Pärnumaa!F22+Raplamaa!F22+Saaremaa!F22+Tartumaa!F22+Valgamaa!F22+Viljandimaa!F22+Võrumaa!F22</f>
        <v>1042</v>
      </c>
      <c r="E18" s="1">
        <f>Harjumaa!G22+Hiiumaa!G22+'Ida-Virumaa'!G22+Jõgevamaa!G22+Järvamaa!G22+Läänemaa!G22+'Lääne-Virumaa'!G22+Põlvamaa!G22+Pärnumaa!G22+Raplamaa!G22+Saaremaa!G22+Tartumaa!G22+Valgamaa!G22+Viljandimaa!G22+Võrumaa!G22</f>
        <v>423200</v>
      </c>
      <c r="F18" s="1">
        <f>Harjumaa!H22+Hiiumaa!H22+'Ida-Virumaa'!H22+Jõgevamaa!H22+Järvamaa!H22+Läänemaa!H22+'Lääne-Virumaa'!H22+Põlvamaa!H22+Pärnumaa!H22+Raplamaa!H22+Saaremaa!H22+Tartumaa!H22+Valgamaa!H22+Viljandimaa!H22+Võrumaa!H22</f>
        <v>172</v>
      </c>
      <c r="G18" s="1">
        <f>Harjumaa!I22+Hiiumaa!I22+'Ida-Virumaa'!I22+Jõgevamaa!I22+Järvamaa!I22+Läänemaa!I22+'Lääne-Virumaa'!I22+Põlvamaa!I22+Pärnumaa!I22+Raplamaa!I22+Saaremaa!I22+Tartumaa!I22+Valgamaa!I22+Viljandimaa!I22+Võrumaa!I22</f>
        <v>136</v>
      </c>
      <c r="H18" s="1">
        <f>Harjumaa!J22+Hiiumaa!J22+'Ida-Virumaa'!J22+Jõgevamaa!J22+Järvamaa!J22+Läänemaa!J22+'Lääne-Virumaa'!J22+Põlvamaa!J22+Pärnumaa!J22+Raplamaa!J22+Saaremaa!J22+Tartumaa!J22+Valgamaa!J22+Viljandimaa!J22+Võrumaa!J22</f>
        <v>353019.12000000005</v>
      </c>
      <c r="U18" s="7"/>
      <c r="V18" s="7"/>
      <c r="W18" s="7"/>
      <c r="X18" s="7"/>
      <c r="Y18" s="7"/>
      <c r="Z18" s="7"/>
      <c r="AA18" s="7"/>
      <c r="AB18" s="7"/>
    </row>
    <row r="19" spans="1:28" x14ac:dyDescent="0.3">
      <c r="A19" s="3"/>
      <c r="B19" s="31"/>
      <c r="C19" s="31"/>
      <c r="D19" s="31"/>
      <c r="E19" s="31"/>
      <c r="F19" s="31"/>
      <c r="G19" s="31"/>
      <c r="H19" s="31"/>
      <c r="K19" s="7"/>
      <c r="L19" s="7"/>
      <c r="M19" s="7"/>
      <c r="N19" s="7"/>
      <c r="O19" s="7"/>
      <c r="P19" s="7"/>
      <c r="Q19" s="7"/>
      <c r="R19" s="7"/>
      <c r="U19" s="7"/>
      <c r="V19" s="7"/>
      <c r="W19" s="7"/>
      <c r="X19" s="7"/>
      <c r="Y19" s="7"/>
      <c r="Z19" s="7"/>
      <c r="AA19" s="7"/>
      <c r="AB19" s="7"/>
    </row>
    <row r="20" spans="1:28" x14ac:dyDescent="0.3">
      <c r="A20" s="3"/>
      <c r="B20" s="31"/>
      <c r="C20" s="31"/>
      <c r="D20" s="31"/>
      <c r="E20" s="31"/>
      <c r="F20" s="31"/>
      <c r="G20" s="31"/>
      <c r="H20" s="31"/>
      <c r="U20" s="7"/>
      <c r="V20" s="7"/>
      <c r="W20" s="7"/>
      <c r="X20" s="7"/>
      <c r="Y20" s="7"/>
      <c r="Z20" s="7"/>
      <c r="AA20" s="7"/>
      <c r="AB20" s="7"/>
    </row>
    <row r="21" spans="1:28" x14ac:dyDescent="0.3">
      <c r="A21" s="3"/>
      <c r="B21" s="31"/>
      <c r="C21" s="31"/>
      <c r="D21" s="31"/>
      <c r="E21" s="31"/>
      <c r="F21" s="31"/>
      <c r="G21" s="31"/>
      <c r="H21" s="31"/>
      <c r="K21" s="7"/>
      <c r="L21" s="7"/>
      <c r="M21" s="7"/>
      <c r="N21" s="7"/>
      <c r="O21" s="7"/>
      <c r="P21" s="7"/>
      <c r="Q21" s="7"/>
      <c r="R21" s="7"/>
    </row>
    <row r="22" spans="1:28" x14ac:dyDescent="0.3">
      <c r="A22" s="32" t="s">
        <v>48</v>
      </c>
      <c r="B22" s="31"/>
      <c r="C22" s="31"/>
      <c r="D22" s="31"/>
      <c r="E22" s="31"/>
      <c r="F22" s="31"/>
      <c r="G22" s="31"/>
      <c r="H22" s="31"/>
      <c r="K22" s="7"/>
      <c r="L22" s="7"/>
      <c r="M22" s="7"/>
      <c r="N22" s="7"/>
      <c r="O22" s="7"/>
      <c r="P22" s="7"/>
      <c r="Q22" s="7"/>
      <c r="R22" s="7"/>
      <c r="U22" s="20" t="s">
        <v>47</v>
      </c>
    </row>
    <row r="23" spans="1:28" x14ac:dyDescent="0.3">
      <c r="E23" s="18"/>
    </row>
    <row r="24" spans="1:28" ht="28.2" x14ac:dyDescent="0.3">
      <c r="A24" s="2" t="s">
        <v>54</v>
      </c>
      <c r="B24" s="1">
        <f>Valdkonnad!C7-B3</f>
        <v>0</v>
      </c>
      <c r="C24" s="1">
        <f>Valdkonnad!D7-C3</f>
        <v>0</v>
      </c>
      <c r="D24" s="1">
        <f>Valdkonnad!E7-D3</f>
        <v>0</v>
      </c>
      <c r="E24" s="1">
        <f>Valdkonnad!F7-E3</f>
        <v>0</v>
      </c>
      <c r="F24" s="1">
        <f>Valdkonnad!G7-F3</f>
        <v>0</v>
      </c>
      <c r="G24" s="1">
        <f>Valdkonnad!H7-G3</f>
        <v>0</v>
      </c>
      <c r="H24" s="1">
        <f>Valdkonnad!I7-H3</f>
        <v>0</v>
      </c>
      <c r="K24" s="9" t="s">
        <v>15</v>
      </c>
      <c r="L24" s="9">
        <f>Maakonnad!C7-kontroll!L3</f>
        <v>0</v>
      </c>
      <c r="M24" s="9">
        <f>Maakonnad!D7-kontroll!M3</f>
        <v>0</v>
      </c>
      <c r="N24" s="9">
        <f>Maakonnad!E7-kontroll!N3</f>
        <v>0</v>
      </c>
      <c r="O24" s="9">
        <f>Maakonnad!F7-kontroll!O3</f>
        <v>0</v>
      </c>
      <c r="P24" s="9">
        <f>Maakonnad!G7-kontroll!P3</f>
        <v>0</v>
      </c>
      <c r="Q24" s="9">
        <f>Maakonnad!H7-kontroll!Q3</f>
        <v>0</v>
      </c>
      <c r="R24" s="9">
        <f>Maakonnad!I7-kontroll!R3</f>
        <v>0</v>
      </c>
      <c r="U24" s="7" t="s">
        <v>32</v>
      </c>
      <c r="V24">
        <f>Maakonnad!C22-SUM(Maakonnad!C7:C21)</f>
        <v>0</v>
      </c>
      <c r="W24" s="7">
        <f>Maakonnad!D22-SUM(Maakonnad!D7:D21)</f>
        <v>0</v>
      </c>
      <c r="X24" s="7">
        <f>Maakonnad!E22-SUM(Maakonnad!E7:E21)</f>
        <v>0</v>
      </c>
      <c r="Y24" s="7">
        <f>Maakonnad!F22-SUM(Maakonnad!F7:F21)</f>
        <v>0</v>
      </c>
      <c r="Z24" s="7">
        <f>Maakonnad!G22-SUM(Maakonnad!G7:G21)</f>
        <v>0</v>
      </c>
      <c r="AA24" s="7">
        <f>Maakonnad!H22-SUM(Maakonnad!H7:H21)</f>
        <v>0</v>
      </c>
      <c r="AB24" s="7">
        <f>Maakonnad!I22-SUM(Maakonnad!I7:I21)</f>
        <v>0</v>
      </c>
    </row>
    <row r="25" spans="1:28" x14ac:dyDescent="0.3">
      <c r="A25" s="1" t="s">
        <v>4</v>
      </c>
      <c r="B25" s="1">
        <f>Valdkonnad!C8-B4</f>
        <v>0</v>
      </c>
      <c r="C25" s="1">
        <f>Valdkonnad!D8-C4</f>
        <v>0</v>
      </c>
      <c r="D25" s="1">
        <f>Valdkonnad!E8-D4</f>
        <v>0</v>
      </c>
      <c r="E25" s="1">
        <f>Valdkonnad!F8-E4</f>
        <v>0</v>
      </c>
      <c r="F25" s="1">
        <f>Valdkonnad!G8-F4</f>
        <v>0</v>
      </c>
      <c r="G25" s="1">
        <f>Valdkonnad!H8-G4</f>
        <v>0</v>
      </c>
      <c r="H25" s="1">
        <f>Valdkonnad!I8-H4</f>
        <v>0</v>
      </c>
      <c r="K25" s="9" t="s">
        <v>16</v>
      </c>
      <c r="L25" s="9">
        <f>Maakonnad!C8-kontroll!L4</f>
        <v>0</v>
      </c>
      <c r="M25" s="9">
        <f>Maakonnad!D8-kontroll!M4</f>
        <v>0</v>
      </c>
      <c r="N25" s="9">
        <f>Maakonnad!E8-kontroll!N4</f>
        <v>0</v>
      </c>
      <c r="O25" s="9">
        <f>Maakonnad!F8-kontroll!O4</f>
        <v>0</v>
      </c>
      <c r="P25" s="9">
        <f>Maakonnad!G8-kontroll!P4</f>
        <v>0</v>
      </c>
      <c r="Q25" s="9">
        <f>Maakonnad!H8-kontroll!Q4</f>
        <v>0</v>
      </c>
      <c r="R25" s="9">
        <f>Maakonnad!I8-kontroll!R4</f>
        <v>0</v>
      </c>
      <c r="U25" t="s">
        <v>33</v>
      </c>
      <c r="V25">
        <f>Valdkonnad!C22-SUM(Valdkonnad!C7:C21)</f>
        <v>0</v>
      </c>
      <c r="W25" s="7">
        <f>Valdkonnad!D22-SUM(Valdkonnad!D7:D21)</f>
        <v>0</v>
      </c>
      <c r="X25" s="7">
        <f>Valdkonnad!E22-SUM(Valdkonnad!E7:E21)</f>
        <v>0</v>
      </c>
      <c r="Y25" s="7">
        <f>Valdkonnad!F22-SUM(Valdkonnad!F7:F21)</f>
        <v>0</v>
      </c>
      <c r="Z25" s="7">
        <f>Valdkonnad!G22-SUM(Valdkonnad!G7:G21)</f>
        <v>0</v>
      </c>
      <c r="AA25" s="7">
        <f>Valdkonnad!H22-SUM(Valdkonnad!H7:H21)</f>
        <v>0</v>
      </c>
      <c r="AB25" s="7">
        <f>Valdkonnad!I22-SUM(Valdkonnad!I7:I21)</f>
        <v>0</v>
      </c>
    </row>
    <row r="26" spans="1:28" x14ac:dyDescent="0.3">
      <c r="A26" s="1" t="s">
        <v>5</v>
      </c>
      <c r="B26" s="1">
        <f>Valdkonnad!C9-B5</f>
        <v>0</v>
      </c>
      <c r="C26" s="1">
        <f>Valdkonnad!D9-C5</f>
        <v>0</v>
      </c>
      <c r="D26" s="1">
        <f>Valdkonnad!E9-D5</f>
        <v>0</v>
      </c>
      <c r="E26" s="1">
        <f>Valdkonnad!F9-E5</f>
        <v>0</v>
      </c>
      <c r="F26" s="1">
        <f>Valdkonnad!G9-F5</f>
        <v>0</v>
      </c>
      <c r="G26" s="1">
        <f>Valdkonnad!H9-G5</f>
        <v>0</v>
      </c>
      <c r="H26" s="1">
        <f>Valdkonnad!I9-H5</f>
        <v>0</v>
      </c>
      <c r="K26" s="9" t="s">
        <v>17</v>
      </c>
      <c r="L26" s="9">
        <f>Maakonnad!C9-kontroll!L5</f>
        <v>0</v>
      </c>
      <c r="M26" s="9">
        <f>Maakonnad!D9-kontroll!M5</f>
        <v>0</v>
      </c>
      <c r="N26" s="9">
        <f>Maakonnad!E9-kontroll!N5</f>
        <v>0</v>
      </c>
      <c r="O26" s="9">
        <f>Maakonnad!F9-kontroll!O5</f>
        <v>0</v>
      </c>
      <c r="P26" s="9">
        <f>Maakonnad!G9-kontroll!P5</f>
        <v>0</v>
      </c>
      <c r="Q26" s="9">
        <f>Maakonnad!H9-kontroll!Q5</f>
        <v>0</v>
      </c>
      <c r="R26" s="9">
        <f>Maakonnad!I9-kontroll!R5</f>
        <v>0</v>
      </c>
      <c r="U26" t="s">
        <v>15</v>
      </c>
      <c r="V26">
        <f>Harjumaa!D22-SUM(Harjumaa!D7:D21)</f>
        <v>0</v>
      </c>
      <c r="W26" s="7">
        <f>Harjumaa!E22-SUM(Harjumaa!E7:E21)</f>
        <v>0</v>
      </c>
      <c r="X26" s="7">
        <f>Harjumaa!F22-SUM(Harjumaa!F7:F21)</f>
        <v>0</v>
      </c>
      <c r="Y26" s="7">
        <f>Harjumaa!G22-SUM(Harjumaa!G7:G21)</f>
        <v>0</v>
      </c>
      <c r="Z26" s="7">
        <f>Harjumaa!H22-SUM(Harjumaa!H7:H21)</f>
        <v>0</v>
      </c>
      <c r="AA26" s="7">
        <f>Harjumaa!I22-SUM(Harjumaa!I7:I21)</f>
        <v>0</v>
      </c>
      <c r="AB26" s="7">
        <f>Harjumaa!J22-SUM(Harjumaa!J7:J21)</f>
        <v>0</v>
      </c>
    </row>
    <row r="27" spans="1:28" x14ac:dyDescent="0.3">
      <c r="A27" s="1" t="s">
        <v>6</v>
      </c>
      <c r="B27" s="1">
        <f>Valdkonnad!C10-B6</f>
        <v>0</v>
      </c>
      <c r="C27" s="1">
        <f>Valdkonnad!D10-C6</f>
        <v>0</v>
      </c>
      <c r="D27" s="1">
        <f>Valdkonnad!E10-D6</f>
        <v>0</v>
      </c>
      <c r="E27" s="1">
        <f>Valdkonnad!F10-E6</f>
        <v>0</v>
      </c>
      <c r="F27" s="1">
        <f>Valdkonnad!G10-F6</f>
        <v>0</v>
      </c>
      <c r="G27" s="1">
        <f>Valdkonnad!H10-G6</f>
        <v>0</v>
      </c>
      <c r="H27" s="1">
        <f>Valdkonnad!I10-H6</f>
        <v>0</v>
      </c>
      <c r="K27" s="9" t="s">
        <v>18</v>
      </c>
      <c r="L27" s="9">
        <f>Maakonnad!C10-kontroll!L6</f>
        <v>0</v>
      </c>
      <c r="M27" s="9">
        <f>Maakonnad!D10-kontroll!M6</f>
        <v>0</v>
      </c>
      <c r="N27" s="9">
        <f>Maakonnad!E10-kontroll!N6</f>
        <v>0</v>
      </c>
      <c r="O27" s="9">
        <f>Maakonnad!F10-kontroll!O6</f>
        <v>0</v>
      </c>
      <c r="P27" s="9">
        <f>Maakonnad!G10-kontroll!P6</f>
        <v>0</v>
      </c>
      <c r="Q27" s="9">
        <f>Maakonnad!H10-kontroll!Q6</f>
        <v>0</v>
      </c>
      <c r="R27" s="9">
        <f>Maakonnad!I10-kontroll!R6</f>
        <v>0</v>
      </c>
      <c r="U27" t="s">
        <v>16</v>
      </c>
      <c r="V27">
        <f>Hiiumaa!D22-SUM(Hiiumaa!D7:D21)</f>
        <v>0</v>
      </c>
      <c r="W27" s="7">
        <f>Hiiumaa!E22-SUM(Hiiumaa!E7:E21)</f>
        <v>0</v>
      </c>
      <c r="X27" s="7">
        <f>Hiiumaa!F22-SUM(Hiiumaa!F7:F21)</f>
        <v>0</v>
      </c>
      <c r="Y27" s="7">
        <f>Hiiumaa!G22-SUM(Hiiumaa!G7:G21)</f>
        <v>0</v>
      </c>
      <c r="Z27" s="7">
        <f>Hiiumaa!H22-SUM(Hiiumaa!H7:H21)</f>
        <v>0</v>
      </c>
      <c r="AA27" s="7">
        <f>Hiiumaa!I22-SUM(Hiiumaa!I7:I21)</f>
        <v>0</v>
      </c>
      <c r="AB27" s="7">
        <f>Hiiumaa!J22-SUM(Hiiumaa!J7:J21)</f>
        <v>0</v>
      </c>
    </row>
    <row r="28" spans="1:28" x14ac:dyDescent="0.3">
      <c r="A28" s="1" t="s">
        <v>7</v>
      </c>
      <c r="B28" s="1">
        <f>Valdkonnad!C11-B7</f>
        <v>0</v>
      </c>
      <c r="C28" s="1">
        <f>Valdkonnad!D11-C7</f>
        <v>0</v>
      </c>
      <c r="D28" s="1">
        <f>Valdkonnad!E11-D7</f>
        <v>0</v>
      </c>
      <c r="E28" s="1">
        <f>Valdkonnad!F11-E7</f>
        <v>0</v>
      </c>
      <c r="F28" s="1">
        <f>Valdkonnad!G11-F7</f>
        <v>0</v>
      </c>
      <c r="G28" s="1">
        <f>Valdkonnad!H11-G7</f>
        <v>0</v>
      </c>
      <c r="H28" s="1">
        <f>Valdkonnad!I11-H7</f>
        <v>0</v>
      </c>
      <c r="K28" s="9" t="s">
        <v>19</v>
      </c>
      <c r="L28" s="9">
        <f>Maakonnad!C11-kontroll!L7</f>
        <v>0</v>
      </c>
      <c r="M28" s="9">
        <f>Maakonnad!D11-kontroll!M7</f>
        <v>0</v>
      </c>
      <c r="N28" s="9">
        <f>Maakonnad!E11-kontroll!N7</f>
        <v>0</v>
      </c>
      <c r="O28" s="9">
        <f>Maakonnad!F11-kontroll!O7</f>
        <v>0</v>
      </c>
      <c r="P28" s="9">
        <f>Maakonnad!G11-kontroll!P7</f>
        <v>0</v>
      </c>
      <c r="Q28" s="9">
        <f>Maakonnad!H11-kontroll!Q7</f>
        <v>0</v>
      </c>
      <c r="R28" s="9">
        <f>Maakonnad!I11-kontroll!R7</f>
        <v>0</v>
      </c>
      <c r="U28" t="s">
        <v>17</v>
      </c>
      <c r="V28">
        <f>'Ida-Virumaa'!D22-SUM('Ida-Virumaa'!D7:D21)</f>
        <v>0</v>
      </c>
      <c r="W28" s="7">
        <f>'Ida-Virumaa'!E22-SUM('Ida-Virumaa'!E7:E21)</f>
        <v>0</v>
      </c>
      <c r="X28" s="7">
        <f>'Ida-Virumaa'!F22-SUM('Ida-Virumaa'!F7:F21)</f>
        <v>0</v>
      </c>
      <c r="Y28" s="7">
        <f>'Ida-Virumaa'!G22-SUM('Ida-Virumaa'!G7:G21)</f>
        <v>0</v>
      </c>
      <c r="Z28" s="7">
        <f>'Ida-Virumaa'!H22-SUM('Ida-Virumaa'!H7:H21)</f>
        <v>0</v>
      </c>
      <c r="AA28" s="7">
        <f>'Ida-Virumaa'!I22-SUM('Ida-Virumaa'!I7:I21)</f>
        <v>0</v>
      </c>
      <c r="AB28" s="7">
        <f>'Ida-Virumaa'!J22-SUM('Ida-Virumaa'!J7:J21)</f>
        <v>0</v>
      </c>
    </row>
    <row r="29" spans="1:28" x14ac:dyDescent="0.3">
      <c r="A29" s="1" t="s">
        <v>62</v>
      </c>
      <c r="B29" s="1">
        <f>Valdkonnad!C12-B8</f>
        <v>0</v>
      </c>
      <c r="C29" s="1">
        <f>Valdkonnad!D12-C8</f>
        <v>0</v>
      </c>
      <c r="D29" s="1">
        <f>Valdkonnad!E12-D8</f>
        <v>0</v>
      </c>
      <c r="E29" s="1">
        <f>Valdkonnad!F12-E8</f>
        <v>0</v>
      </c>
      <c r="F29" s="1">
        <f>Valdkonnad!G12-F8</f>
        <v>0</v>
      </c>
      <c r="G29" s="1">
        <f>Valdkonnad!H12-G8</f>
        <v>0</v>
      </c>
      <c r="H29" s="1">
        <f>Valdkonnad!I12-H8</f>
        <v>0</v>
      </c>
      <c r="K29" s="9" t="s">
        <v>20</v>
      </c>
      <c r="L29" s="9">
        <f>Maakonnad!C12-kontroll!L8</f>
        <v>0</v>
      </c>
      <c r="M29" s="9">
        <f>Maakonnad!D12-kontroll!M8</f>
        <v>0</v>
      </c>
      <c r="N29" s="9">
        <f>Maakonnad!E12-kontroll!N8</f>
        <v>0</v>
      </c>
      <c r="O29" s="9">
        <f>Maakonnad!F12-kontroll!O8</f>
        <v>0</v>
      </c>
      <c r="P29" s="9">
        <f>Maakonnad!G12-kontroll!P8</f>
        <v>0</v>
      </c>
      <c r="Q29" s="9">
        <f>Maakonnad!H12-kontroll!Q8</f>
        <v>0</v>
      </c>
      <c r="R29" s="9">
        <f>Maakonnad!I12-kontroll!R8</f>
        <v>0</v>
      </c>
      <c r="U29" t="s">
        <v>18</v>
      </c>
      <c r="V29">
        <f>Jõgevamaa!D22-SUM(Jõgevamaa!D7:D21)</f>
        <v>0</v>
      </c>
      <c r="W29" s="7">
        <f>Jõgevamaa!E22-SUM(Jõgevamaa!E7:E21)</f>
        <v>0</v>
      </c>
      <c r="X29" s="7">
        <f>Jõgevamaa!F22-SUM(Jõgevamaa!F7:F21)</f>
        <v>0</v>
      </c>
      <c r="Y29" s="7">
        <f>Jõgevamaa!G22-SUM(Jõgevamaa!G7:G21)</f>
        <v>0</v>
      </c>
      <c r="Z29" s="7">
        <f>Jõgevamaa!H22-SUM(Jõgevamaa!H7:H21)</f>
        <v>0</v>
      </c>
      <c r="AA29" s="7">
        <f>Jõgevamaa!I22-SUM(Jõgevamaa!I7:I21)</f>
        <v>0</v>
      </c>
      <c r="AB29" s="7">
        <f>Jõgevamaa!J22-SUM(Jõgevamaa!J7:J21)</f>
        <v>0</v>
      </c>
    </row>
    <row r="30" spans="1:28" ht="28.2" x14ac:dyDescent="0.3">
      <c r="A30" s="2" t="s">
        <v>35</v>
      </c>
      <c r="B30" s="1">
        <f>Valdkonnad!C13-B9</f>
        <v>0</v>
      </c>
      <c r="C30" s="1">
        <f>Valdkonnad!D13-C9</f>
        <v>0</v>
      </c>
      <c r="D30" s="1">
        <f>Valdkonnad!E13-D9</f>
        <v>0</v>
      </c>
      <c r="E30" s="1">
        <f>Valdkonnad!F13-E9</f>
        <v>0</v>
      </c>
      <c r="F30" s="1">
        <f>Valdkonnad!G13-F9</f>
        <v>0</v>
      </c>
      <c r="G30" s="1">
        <f>Valdkonnad!H13-G9</f>
        <v>0</v>
      </c>
      <c r="H30" s="1">
        <f>Valdkonnad!I13-H9</f>
        <v>0</v>
      </c>
      <c r="K30" s="9" t="s">
        <v>21</v>
      </c>
      <c r="L30" s="9">
        <f>Maakonnad!C13-kontroll!L9</f>
        <v>0</v>
      </c>
      <c r="M30" s="9">
        <f>Maakonnad!D13-kontroll!M9</f>
        <v>0</v>
      </c>
      <c r="N30" s="9">
        <f>Maakonnad!E13-kontroll!N9</f>
        <v>0</v>
      </c>
      <c r="O30" s="9">
        <f>Maakonnad!F13-kontroll!O9</f>
        <v>0</v>
      </c>
      <c r="P30" s="9">
        <f>Maakonnad!G13-kontroll!P9</f>
        <v>0</v>
      </c>
      <c r="Q30" s="9">
        <f>Maakonnad!H13-kontroll!Q9</f>
        <v>0</v>
      </c>
      <c r="R30" s="9">
        <f>Maakonnad!I13-kontroll!R9</f>
        <v>0</v>
      </c>
      <c r="U30" t="s">
        <v>19</v>
      </c>
      <c r="V30">
        <f>Järvamaa!D22-SUM(Järvamaa!D7:D21)</f>
        <v>0</v>
      </c>
      <c r="W30" s="7">
        <f>Järvamaa!E22-SUM(Järvamaa!E7:E21)</f>
        <v>0</v>
      </c>
      <c r="X30" s="7">
        <f>Järvamaa!F22-SUM(Järvamaa!F7:F21)</f>
        <v>0</v>
      </c>
      <c r="Y30" s="7">
        <f>Järvamaa!G22-SUM(Järvamaa!G7:G21)</f>
        <v>0</v>
      </c>
      <c r="Z30" s="7">
        <f>Järvamaa!H22-SUM(Järvamaa!H7:H21)</f>
        <v>0</v>
      </c>
      <c r="AA30" s="7">
        <f>Järvamaa!I22-SUM(Järvamaa!I7:I21)</f>
        <v>0</v>
      </c>
      <c r="AB30" s="7">
        <f>Järvamaa!J22-SUM(Järvamaa!J7:J21)</f>
        <v>0</v>
      </c>
    </row>
    <row r="31" spans="1:28" x14ac:dyDescent="0.3">
      <c r="A31" s="1" t="s">
        <v>8</v>
      </c>
      <c r="B31" s="1">
        <f>Valdkonnad!C14-B10</f>
        <v>0</v>
      </c>
      <c r="C31" s="1">
        <f>Valdkonnad!D14-C10</f>
        <v>0</v>
      </c>
      <c r="D31" s="1">
        <f>Valdkonnad!E14-D10</f>
        <v>0</v>
      </c>
      <c r="E31" s="1">
        <f>Valdkonnad!F14-E10</f>
        <v>0</v>
      </c>
      <c r="F31" s="1">
        <f>Valdkonnad!G14-F10</f>
        <v>0</v>
      </c>
      <c r="G31" s="1">
        <f>Valdkonnad!H14-G10</f>
        <v>0</v>
      </c>
      <c r="H31" s="1">
        <f>Valdkonnad!I14-H10</f>
        <v>0</v>
      </c>
      <c r="K31" s="9" t="s">
        <v>22</v>
      </c>
      <c r="L31" s="9">
        <f>Maakonnad!C14-kontroll!L10</f>
        <v>0</v>
      </c>
      <c r="M31" s="9">
        <f>Maakonnad!D14-kontroll!M10</f>
        <v>0</v>
      </c>
      <c r="N31" s="9">
        <f>Maakonnad!E14-kontroll!N10</f>
        <v>0</v>
      </c>
      <c r="O31" s="9">
        <f>Maakonnad!F14-kontroll!O10</f>
        <v>0</v>
      </c>
      <c r="P31" s="9">
        <f>Maakonnad!G14-kontroll!P10</f>
        <v>0</v>
      </c>
      <c r="Q31" s="9">
        <f>Maakonnad!H14-kontroll!Q10</f>
        <v>0</v>
      </c>
      <c r="R31" s="9">
        <f>Maakonnad!I14-kontroll!R10</f>
        <v>0</v>
      </c>
      <c r="U31" t="s">
        <v>20</v>
      </c>
      <c r="V31">
        <f>Läänemaa!D22-SUM(Läänemaa!D7:D21)</f>
        <v>0</v>
      </c>
      <c r="W31" s="7">
        <f>Läänemaa!E22-SUM(Läänemaa!E7:E21)</f>
        <v>0</v>
      </c>
      <c r="X31" s="7">
        <f>Läänemaa!F22-SUM(Läänemaa!F7:F21)</f>
        <v>0</v>
      </c>
      <c r="Y31" s="7">
        <f>Läänemaa!G22-SUM(Läänemaa!G7:G21)</f>
        <v>0</v>
      </c>
      <c r="Z31" s="7">
        <f>Läänemaa!H22-SUM(Läänemaa!H7:H21)</f>
        <v>0</v>
      </c>
      <c r="AA31" s="7">
        <f>Läänemaa!I22-SUM(Läänemaa!I7:I21)</f>
        <v>0</v>
      </c>
      <c r="AB31" s="7">
        <f>Läänemaa!J22-SUM(Läänemaa!J7:J21)</f>
        <v>0</v>
      </c>
    </row>
    <row r="32" spans="1:28" x14ac:dyDescent="0.3">
      <c r="A32" s="1" t="s">
        <v>9</v>
      </c>
      <c r="B32" s="1">
        <f>Valdkonnad!C15-B11</f>
        <v>0</v>
      </c>
      <c r="C32" s="1">
        <f>Valdkonnad!D15-C11</f>
        <v>0</v>
      </c>
      <c r="D32" s="1">
        <f>Valdkonnad!E15-D11</f>
        <v>0</v>
      </c>
      <c r="E32" s="1">
        <f>Valdkonnad!F15-E11</f>
        <v>0</v>
      </c>
      <c r="F32" s="1">
        <f>Valdkonnad!G15-F11</f>
        <v>0</v>
      </c>
      <c r="G32" s="1">
        <f>Valdkonnad!H15-G11</f>
        <v>0</v>
      </c>
      <c r="H32" s="1">
        <f>Valdkonnad!I15-H11</f>
        <v>0</v>
      </c>
      <c r="K32" s="9" t="s">
        <v>23</v>
      </c>
      <c r="L32" s="9">
        <f>Maakonnad!C15-kontroll!L11</f>
        <v>0</v>
      </c>
      <c r="M32" s="9">
        <f>Maakonnad!D15-kontroll!M11</f>
        <v>0</v>
      </c>
      <c r="N32" s="9">
        <f>Maakonnad!E15-kontroll!N11</f>
        <v>0</v>
      </c>
      <c r="O32" s="9">
        <f>Maakonnad!F15-kontroll!O11</f>
        <v>0</v>
      </c>
      <c r="P32" s="9">
        <f>Maakonnad!G15-kontroll!P11</f>
        <v>0</v>
      </c>
      <c r="Q32" s="9">
        <f>Maakonnad!H15-kontroll!Q11</f>
        <v>0</v>
      </c>
      <c r="R32" s="9">
        <f>Maakonnad!I15-kontroll!R11</f>
        <v>0</v>
      </c>
      <c r="U32" t="s">
        <v>21</v>
      </c>
      <c r="V32">
        <f>'Lääne-Virumaa'!D22-SUM('Lääne-Virumaa'!D7:D21)</f>
        <v>0</v>
      </c>
      <c r="W32" s="7">
        <f>'Lääne-Virumaa'!E22-SUM('Lääne-Virumaa'!E7:E21)</f>
        <v>0</v>
      </c>
      <c r="X32" s="7">
        <f>'Lääne-Virumaa'!F22-SUM('Lääne-Virumaa'!F7:F21)</f>
        <v>0</v>
      </c>
      <c r="Y32" s="7">
        <f>'Lääne-Virumaa'!G22-SUM('Lääne-Virumaa'!G7:G21)</f>
        <v>0</v>
      </c>
      <c r="Z32" s="7">
        <f>'Lääne-Virumaa'!H22-SUM('Lääne-Virumaa'!H7:H21)</f>
        <v>0</v>
      </c>
      <c r="AA32" s="7">
        <f>'Lääne-Virumaa'!I22-SUM('Lääne-Virumaa'!I7:I21)</f>
        <v>0</v>
      </c>
      <c r="AB32" s="7">
        <f>'Lääne-Virumaa'!J22-SUM('Lääne-Virumaa'!J7:J21)</f>
        <v>0</v>
      </c>
    </row>
    <row r="33" spans="1:28" x14ac:dyDescent="0.3">
      <c r="A33" s="1" t="s">
        <v>10</v>
      </c>
      <c r="B33" s="1">
        <f>Valdkonnad!C16-B12</f>
        <v>0</v>
      </c>
      <c r="C33" s="1">
        <f>Valdkonnad!D16-C12</f>
        <v>0</v>
      </c>
      <c r="D33" s="1">
        <f>Valdkonnad!E16-D12</f>
        <v>0</v>
      </c>
      <c r="E33" s="1">
        <f>Valdkonnad!F16-E12</f>
        <v>0</v>
      </c>
      <c r="F33" s="1">
        <f>Valdkonnad!G16-F12</f>
        <v>0</v>
      </c>
      <c r="G33" s="1">
        <f>Valdkonnad!H16-G12</f>
        <v>0</v>
      </c>
      <c r="H33" s="1">
        <f>Valdkonnad!I16-H12</f>
        <v>0</v>
      </c>
      <c r="K33" s="9" t="s">
        <v>24</v>
      </c>
      <c r="L33" s="9">
        <f>Maakonnad!C16-kontroll!L12</f>
        <v>0</v>
      </c>
      <c r="M33" s="9">
        <f>Maakonnad!D16-kontroll!M12</f>
        <v>0</v>
      </c>
      <c r="N33" s="9">
        <f>Maakonnad!E16-kontroll!N12</f>
        <v>0</v>
      </c>
      <c r="O33" s="9">
        <f>Maakonnad!F16-kontroll!O12</f>
        <v>0</v>
      </c>
      <c r="P33" s="9">
        <f>Maakonnad!G16-kontroll!P12</f>
        <v>0</v>
      </c>
      <c r="Q33" s="9">
        <f>Maakonnad!H16-kontroll!Q12</f>
        <v>0</v>
      </c>
      <c r="R33" s="9">
        <f>Maakonnad!I16-kontroll!R12</f>
        <v>0</v>
      </c>
      <c r="U33" t="s">
        <v>22</v>
      </c>
      <c r="V33">
        <f>Põlvamaa!D22-SUM(Põlvamaa!D7:D21)</f>
        <v>0</v>
      </c>
      <c r="W33" s="7">
        <f>Põlvamaa!E22-SUM(Põlvamaa!E7:E21)</f>
        <v>0</v>
      </c>
      <c r="X33" s="7">
        <f>Põlvamaa!F22-SUM(Põlvamaa!F7:F21)</f>
        <v>0</v>
      </c>
      <c r="Y33" s="7">
        <f>Põlvamaa!G22-SUM(Põlvamaa!G7:G21)</f>
        <v>0</v>
      </c>
      <c r="Z33" s="7">
        <f>Põlvamaa!H22-SUM(Põlvamaa!H7:H21)</f>
        <v>0</v>
      </c>
      <c r="AA33" s="7">
        <f>Põlvamaa!I22-SUM(Põlvamaa!I7:I21)</f>
        <v>0</v>
      </c>
      <c r="AB33" s="7">
        <f>Põlvamaa!J22-SUM(Põlvamaa!J7:J21)</f>
        <v>0</v>
      </c>
    </row>
    <row r="34" spans="1:28" x14ac:dyDescent="0.3">
      <c r="A34" s="1" t="s">
        <v>11</v>
      </c>
      <c r="B34" s="1">
        <f>Valdkonnad!C17-B13</f>
        <v>0</v>
      </c>
      <c r="C34" s="1">
        <f>Valdkonnad!D17-C13</f>
        <v>0</v>
      </c>
      <c r="D34" s="1">
        <f>Valdkonnad!E17-D13</f>
        <v>0</v>
      </c>
      <c r="E34" s="1">
        <f>Valdkonnad!F17-E13</f>
        <v>0</v>
      </c>
      <c r="F34" s="1">
        <f>Valdkonnad!G17-F13</f>
        <v>0</v>
      </c>
      <c r="G34" s="1">
        <f>Valdkonnad!H17-G13</f>
        <v>0</v>
      </c>
      <c r="H34" s="1">
        <f>Valdkonnad!I17-H13</f>
        <v>0</v>
      </c>
      <c r="K34" s="9" t="s">
        <v>25</v>
      </c>
      <c r="L34" s="9">
        <f>Maakonnad!C17-kontroll!L13</f>
        <v>0</v>
      </c>
      <c r="M34" s="9">
        <f>Maakonnad!D17-kontroll!M13</f>
        <v>0</v>
      </c>
      <c r="N34" s="9">
        <f>Maakonnad!E17-kontroll!N13</f>
        <v>0</v>
      </c>
      <c r="O34" s="9">
        <f>Maakonnad!F17-kontroll!O13</f>
        <v>0</v>
      </c>
      <c r="P34" s="9">
        <f>Maakonnad!G17-kontroll!P13</f>
        <v>0</v>
      </c>
      <c r="Q34" s="9">
        <f>Maakonnad!H17-kontroll!Q13</f>
        <v>0</v>
      </c>
      <c r="R34" s="9">
        <f>Maakonnad!I17-kontroll!R13</f>
        <v>0</v>
      </c>
      <c r="U34" t="s">
        <v>23</v>
      </c>
      <c r="V34">
        <f>Pärnumaa!D22-SUM(Pärnumaa!D7:D21)</f>
        <v>0</v>
      </c>
      <c r="W34" s="7">
        <f>Pärnumaa!E22-SUM(Pärnumaa!E7:E21)</f>
        <v>0</v>
      </c>
      <c r="X34" s="7">
        <f>Pärnumaa!F22-SUM(Pärnumaa!F7:F21)</f>
        <v>0</v>
      </c>
      <c r="Y34" s="7">
        <f>Pärnumaa!G22-SUM(Pärnumaa!G7:G21)</f>
        <v>0</v>
      </c>
      <c r="Z34" s="7">
        <f>Pärnumaa!H22-SUM(Pärnumaa!H7:H21)</f>
        <v>0</v>
      </c>
      <c r="AA34" s="7">
        <f>Pärnumaa!I22-SUM(Pärnumaa!I7:I21)</f>
        <v>0</v>
      </c>
      <c r="AB34" s="7">
        <f>Pärnumaa!J22-SUM(Pärnumaa!J7:J21)</f>
        <v>0</v>
      </c>
    </row>
    <row r="35" spans="1:28" x14ac:dyDescent="0.3">
      <c r="A35" s="1" t="s">
        <v>12</v>
      </c>
      <c r="B35" s="1">
        <f>Valdkonnad!C18-B14</f>
        <v>0</v>
      </c>
      <c r="C35" s="1">
        <f>Valdkonnad!D18-C14</f>
        <v>0</v>
      </c>
      <c r="D35" s="1">
        <f>Valdkonnad!E18-D14</f>
        <v>0</v>
      </c>
      <c r="E35" s="1">
        <f>Valdkonnad!F18-E14</f>
        <v>0</v>
      </c>
      <c r="F35" s="1">
        <f>Valdkonnad!G18-F14</f>
        <v>0</v>
      </c>
      <c r="G35" s="1">
        <f>Valdkonnad!H18-G14</f>
        <v>0</v>
      </c>
      <c r="H35" s="1">
        <f>Valdkonnad!I18-H14</f>
        <v>0</v>
      </c>
      <c r="K35" s="9" t="s">
        <v>26</v>
      </c>
      <c r="L35" s="9">
        <f>Maakonnad!C18-kontroll!L14</f>
        <v>0</v>
      </c>
      <c r="M35" s="9">
        <f>Maakonnad!D18-kontroll!M14</f>
        <v>0</v>
      </c>
      <c r="N35" s="9">
        <f>Maakonnad!E18-kontroll!N14</f>
        <v>0</v>
      </c>
      <c r="O35" s="9">
        <f>Maakonnad!F18-kontroll!O14</f>
        <v>0</v>
      </c>
      <c r="P35" s="9">
        <f>Maakonnad!G18-kontroll!P14</f>
        <v>0</v>
      </c>
      <c r="Q35" s="9">
        <f>Maakonnad!H18-kontroll!Q14</f>
        <v>0</v>
      </c>
      <c r="R35" s="9">
        <f>Maakonnad!I18-kontroll!R14</f>
        <v>0</v>
      </c>
      <c r="U35" t="s">
        <v>24</v>
      </c>
      <c r="V35">
        <f>Raplamaa!D22-SUM(Raplamaa!D7:D21)</f>
        <v>0</v>
      </c>
      <c r="W35" s="7">
        <f>Raplamaa!E22-SUM(Raplamaa!E7:E21)</f>
        <v>0</v>
      </c>
      <c r="X35" s="7">
        <f>Raplamaa!F22-SUM(Raplamaa!F7:F21)</f>
        <v>0</v>
      </c>
      <c r="Y35" s="7">
        <f>Raplamaa!G22-SUM(Raplamaa!G7:G21)</f>
        <v>0</v>
      </c>
      <c r="Z35" s="7">
        <f>Raplamaa!H22-SUM(Raplamaa!H7:H21)</f>
        <v>0</v>
      </c>
      <c r="AA35" s="7">
        <f>Raplamaa!I22-SUM(Raplamaa!I7:I21)</f>
        <v>0</v>
      </c>
      <c r="AB35" s="7">
        <f>Raplamaa!J22-SUM(Raplamaa!J7:J21)</f>
        <v>0</v>
      </c>
    </row>
    <row r="36" spans="1:28" x14ac:dyDescent="0.3">
      <c r="A36" s="1" t="s">
        <v>55</v>
      </c>
      <c r="B36" s="1">
        <f>Valdkonnad!C19-B15</f>
        <v>0</v>
      </c>
      <c r="C36" s="1">
        <f>Valdkonnad!D19-C15</f>
        <v>0</v>
      </c>
      <c r="D36" s="1">
        <f>Valdkonnad!E19-D15</f>
        <v>0</v>
      </c>
      <c r="E36" s="1">
        <f>Valdkonnad!F19-E15</f>
        <v>0</v>
      </c>
      <c r="F36" s="1">
        <f>Valdkonnad!G19-F15</f>
        <v>0</v>
      </c>
      <c r="G36" s="1">
        <f>Valdkonnad!H19-G15</f>
        <v>0</v>
      </c>
      <c r="H36" s="1">
        <f>Valdkonnad!I19-H15</f>
        <v>0</v>
      </c>
      <c r="K36" s="9" t="s">
        <v>27</v>
      </c>
      <c r="L36" s="9">
        <f>Maakonnad!C19-kontroll!L15</f>
        <v>0</v>
      </c>
      <c r="M36" s="9">
        <f>Maakonnad!D19-kontroll!M15</f>
        <v>0</v>
      </c>
      <c r="N36" s="9">
        <f>Maakonnad!E19-kontroll!N15</f>
        <v>0</v>
      </c>
      <c r="O36" s="9">
        <f>Maakonnad!F19-kontroll!O15</f>
        <v>0</v>
      </c>
      <c r="P36" s="9">
        <f>Maakonnad!G19-kontroll!P15</f>
        <v>0</v>
      </c>
      <c r="Q36" s="9">
        <f>Maakonnad!H19-kontroll!Q15</f>
        <v>0</v>
      </c>
      <c r="R36" s="9">
        <f>Maakonnad!I19-kontroll!R15</f>
        <v>0</v>
      </c>
      <c r="U36" t="s">
        <v>25</v>
      </c>
      <c r="V36">
        <f>Saaremaa!D22-SUM(Saaremaa!D7:D21)</f>
        <v>0</v>
      </c>
      <c r="W36" s="7">
        <f>Saaremaa!E22-SUM(Saaremaa!E7:E21)</f>
        <v>0</v>
      </c>
      <c r="X36" s="7">
        <f>Saaremaa!F22-SUM(Saaremaa!F7:F21)</f>
        <v>0</v>
      </c>
      <c r="Y36" s="7">
        <f>Saaremaa!G22-SUM(Saaremaa!G7:G21)</f>
        <v>0</v>
      </c>
      <c r="Z36" s="7">
        <f>Saaremaa!H22-SUM(Saaremaa!H7:H21)</f>
        <v>0</v>
      </c>
      <c r="AA36" s="7">
        <f>Saaremaa!I22-SUM(Saaremaa!I7:I21)</f>
        <v>0</v>
      </c>
      <c r="AB36" s="7">
        <f>Saaremaa!J22-SUM(Saaremaa!J7:J21)</f>
        <v>0</v>
      </c>
    </row>
    <row r="37" spans="1:28" x14ac:dyDescent="0.3">
      <c r="A37" s="1" t="s">
        <v>30</v>
      </c>
      <c r="B37" s="1">
        <f>Valdkonnad!C20-B16</f>
        <v>0</v>
      </c>
      <c r="C37" s="1">
        <f>Valdkonnad!D20-C16</f>
        <v>0</v>
      </c>
      <c r="D37" s="1">
        <f>Valdkonnad!E20-D16</f>
        <v>0</v>
      </c>
      <c r="E37" s="1">
        <f>Valdkonnad!F20-E16</f>
        <v>0</v>
      </c>
      <c r="F37" s="1">
        <f>Valdkonnad!G20-F16</f>
        <v>0</v>
      </c>
      <c r="G37" s="1">
        <f>Valdkonnad!H20-G16</f>
        <v>0</v>
      </c>
      <c r="H37" s="1">
        <f>Valdkonnad!I20-H16</f>
        <v>0</v>
      </c>
      <c r="K37" s="9" t="s">
        <v>28</v>
      </c>
      <c r="L37" s="9">
        <f>Maakonnad!C20-kontroll!L16</f>
        <v>0</v>
      </c>
      <c r="M37" s="9">
        <f>Maakonnad!D20-kontroll!M16</f>
        <v>0</v>
      </c>
      <c r="N37" s="9">
        <f>Maakonnad!E20-kontroll!N16</f>
        <v>0</v>
      </c>
      <c r="O37" s="9">
        <f>Maakonnad!F20-kontroll!O16</f>
        <v>0</v>
      </c>
      <c r="P37" s="9">
        <f>Maakonnad!G20-kontroll!P16</f>
        <v>0</v>
      </c>
      <c r="Q37" s="9">
        <f>Maakonnad!H20-kontroll!Q16</f>
        <v>0</v>
      </c>
      <c r="R37" s="9">
        <f>Maakonnad!I20-kontroll!R16</f>
        <v>0</v>
      </c>
      <c r="U37" t="s">
        <v>26</v>
      </c>
      <c r="V37">
        <f>Tartumaa!D22-SUM(Tartumaa!D7:D21)</f>
        <v>0</v>
      </c>
      <c r="W37" s="7">
        <f>Tartumaa!E22-SUM(Tartumaa!E7:E21)</f>
        <v>0</v>
      </c>
      <c r="X37" s="7">
        <f>Tartumaa!F22-SUM(Tartumaa!F7:F21)</f>
        <v>0</v>
      </c>
      <c r="Y37" s="7">
        <f>Tartumaa!G22-SUM(Tartumaa!G7:G21)</f>
        <v>0</v>
      </c>
      <c r="Z37" s="7">
        <f>Tartumaa!H22-SUM(Tartumaa!H7:H21)</f>
        <v>0</v>
      </c>
      <c r="AA37" s="7">
        <f>Tartumaa!I22-SUM(Tartumaa!I7:I21)</f>
        <v>0</v>
      </c>
      <c r="AB37" s="7">
        <f>Tartumaa!J22-SUM(Tartumaa!J7:J21)</f>
        <v>0</v>
      </c>
    </row>
    <row r="38" spans="1:28" x14ac:dyDescent="0.3">
      <c r="A38" s="1" t="s">
        <v>13</v>
      </c>
      <c r="B38" s="1">
        <f>Valdkonnad!C21-B17</f>
        <v>0</v>
      </c>
      <c r="C38" s="1">
        <f>Valdkonnad!D21-C17</f>
        <v>0</v>
      </c>
      <c r="D38" s="1">
        <f>Valdkonnad!E21-D17</f>
        <v>0</v>
      </c>
      <c r="E38" s="1">
        <f>Valdkonnad!F21-E17</f>
        <v>0</v>
      </c>
      <c r="F38" s="1">
        <f>Valdkonnad!G21-F17</f>
        <v>0</v>
      </c>
      <c r="G38" s="1">
        <f>Valdkonnad!H21-G17</f>
        <v>0</v>
      </c>
      <c r="H38" s="1">
        <f>Valdkonnad!I21-H17</f>
        <v>0</v>
      </c>
      <c r="K38" s="9" t="s">
        <v>29</v>
      </c>
      <c r="L38" s="9">
        <f>Maakonnad!C21-kontroll!L17</f>
        <v>0</v>
      </c>
      <c r="M38" s="9">
        <f>Maakonnad!D21-kontroll!M17</f>
        <v>0</v>
      </c>
      <c r="N38" s="9">
        <f>Maakonnad!E21-kontroll!N17</f>
        <v>0</v>
      </c>
      <c r="O38" s="9">
        <f>Maakonnad!F21-kontroll!O17</f>
        <v>0</v>
      </c>
      <c r="P38" s="9">
        <f>Maakonnad!G21-kontroll!P17</f>
        <v>0</v>
      </c>
      <c r="Q38" s="9">
        <f>Maakonnad!H21-kontroll!Q17</f>
        <v>0</v>
      </c>
      <c r="R38" s="9">
        <f>Maakonnad!I21-kontroll!R17</f>
        <v>0</v>
      </c>
      <c r="U38" t="s">
        <v>27</v>
      </c>
      <c r="V38">
        <f>Valgamaa!D22-SUM(Valgamaa!D7:D21)</f>
        <v>0</v>
      </c>
      <c r="W38" s="7">
        <f>Valgamaa!E22-SUM(Valgamaa!E7:E21)</f>
        <v>0</v>
      </c>
      <c r="X38" s="7">
        <f>Valgamaa!F22-SUM(Valgamaa!F7:F21)</f>
        <v>0</v>
      </c>
      <c r="Y38" s="7">
        <f>Valgamaa!G22-SUM(Valgamaa!G7:G21)</f>
        <v>0</v>
      </c>
      <c r="Z38" s="7">
        <f>Valgamaa!H22-SUM(Valgamaa!H7:H21)</f>
        <v>0</v>
      </c>
      <c r="AA38" s="7">
        <f>Valgamaa!I22-SUM(Valgamaa!I7:I21)</f>
        <v>0</v>
      </c>
      <c r="AB38" s="7">
        <f>Valgamaa!J22-SUM(Valgamaa!J7:J21)</f>
        <v>0</v>
      </c>
    </row>
    <row r="39" spans="1:28" x14ac:dyDescent="0.3">
      <c r="A39" s="23" t="s">
        <v>14</v>
      </c>
      <c r="B39" s="1">
        <f>Valdkonnad!C22-B18</f>
        <v>0</v>
      </c>
      <c r="C39" s="1">
        <f>Valdkonnad!D22-C18</f>
        <v>0</v>
      </c>
      <c r="D39" s="1">
        <f>Valdkonnad!E22-D18</f>
        <v>0</v>
      </c>
      <c r="E39" s="1">
        <f>Valdkonnad!F22-E18</f>
        <v>0</v>
      </c>
      <c r="F39" s="1">
        <f>Valdkonnad!G22-F18</f>
        <v>0</v>
      </c>
      <c r="G39" s="1">
        <f>Valdkonnad!H22-G18</f>
        <v>0</v>
      </c>
      <c r="H39" s="1">
        <f>Valdkonnad!I22-H18</f>
        <v>0</v>
      </c>
      <c r="U39" t="s">
        <v>28</v>
      </c>
      <c r="V39">
        <f>Viljandimaa!D22-SUM(Viljandimaa!D7:D21)</f>
        <v>0</v>
      </c>
      <c r="W39" s="7">
        <f>Viljandimaa!E22-SUM(Viljandimaa!E7:E21)</f>
        <v>0</v>
      </c>
      <c r="X39" s="7">
        <f>Viljandimaa!F22-SUM(Viljandimaa!F7:F21)</f>
        <v>0</v>
      </c>
      <c r="Y39" s="7">
        <f>Viljandimaa!G22-SUM(Viljandimaa!G7:G21)</f>
        <v>0</v>
      </c>
      <c r="Z39" s="7">
        <f>Viljandimaa!H22-SUM(Viljandimaa!H7:H21)</f>
        <v>0</v>
      </c>
      <c r="AA39" s="7">
        <f>Viljandimaa!I22-SUM(Viljandimaa!I7:I21)</f>
        <v>0</v>
      </c>
      <c r="AB39" s="7">
        <f>Viljandimaa!J22-SUM(Viljandimaa!J7:J21)</f>
        <v>0</v>
      </c>
    </row>
    <row r="40" spans="1:28" x14ac:dyDescent="0.3">
      <c r="U40" t="s">
        <v>29</v>
      </c>
      <c r="V40">
        <f>Võrumaa!D22-SUM(Võrumaa!D7:D21)</f>
        <v>0</v>
      </c>
      <c r="W40" s="7">
        <f>Võrumaa!E22-SUM(Võrumaa!E7:E21)</f>
        <v>0</v>
      </c>
      <c r="X40" s="7">
        <f>Võrumaa!F22-SUM(Võrumaa!F7:F21)</f>
        <v>0</v>
      </c>
      <c r="Y40" s="7">
        <f>Võrumaa!G22-SUM(Võrumaa!G7:G21)</f>
        <v>0</v>
      </c>
      <c r="Z40" s="7">
        <f>Võrumaa!H22-SUM(Võrumaa!H7:H21)</f>
        <v>0</v>
      </c>
      <c r="AA40" s="7">
        <f>Võrumaa!I22-SUM(Võrumaa!I7:I21)</f>
        <v>0</v>
      </c>
      <c r="AB40" s="7">
        <f>Võrumaa!J22-SUM(Võrumaa!J7:J21)</f>
        <v>0</v>
      </c>
    </row>
    <row r="41" spans="1:28" x14ac:dyDescent="0.3">
      <c r="B41">
        <f t="shared" ref="B41:H41" si="0">B18-SUM(B3:B17)</f>
        <v>0</v>
      </c>
      <c r="C41" s="7">
        <f t="shared" si="0"/>
        <v>0</v>
      </c>
      <c r="D41" s="7">
        <f t="shared" si="0"/>
        <v>0</v>
      </c>
      <c r="E41" s="7">
        <f t="shared" si="0"/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</row>
  </sheetData>
  <conditionalFormatting sqref="B24:H39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L24:R38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V24:AB40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B41:H4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workbookViewId="0">
      <selection activeCell="J27" sqref="J27"/>
    </sheetView>
  </sheetViews>
  <sheetFormatPr defaultRowHeight="14.4" x14ac:dyDescent="0.3"/>
  <cols>
    <col min="2" max="2" width="23" customWidth="1"/>
    <col min="3" max="3" width="20.6640625" customWidth="1"/>
    <col min="4" max="4" width="18.44140625" customWidth="1"/>
    <col min="5" max="5" width="14.88671875" customWidth="1"/>
    <col min="6" max="6" width="14.88671875" style="18" customWidth="1"/>
    <col min="7" max="7" width="16" customWidth="1"/>
    <col min="8" max="8" width="11.6640625" customWidth="1"/>
    <col min="9" max="9" width="19.88671875" customWidth="1"/>
    <col min="12" max="12" width="9.5546875" bestFit="1" customWidth="1"/>
    <col min="14" max="14" width="10.6640625" bestFit="1" customWidth="1"/>
  </cols>
  <sheetData>
    <row r="1" spans="1:15" s="7" customFormat="1" x14ac:dyDescent="0.3">
      <c r="F1" s="18"/>
    </row>
    <row r="2" spans="1:15" ht="21" x14ac:dyDescent="0.4">
      <c r="B2" s="10" t="s">
        <v>31</v>
      </c>
      <c r="C2" s="58" t="s">
        <v>33</v>
      </c>
      <c r="D2" s="58"/>
      <c r="E2" s="59" t="s">
        <v>61</v>
      </c>
      <c r="F2" s="59"/>
      <c r="G2" s="59"/>
      <c r="H2" s="59"/>
      <c r="I2" s="59"/>
      <c r="J2" s="11"/>
      <c r="K2" s="11"/>
      <c r="L2" s="11"/>
      <c r="M2" s="11"/>
    </row>
    <row r="3" spans="1:15" ht="17.399999999999999" x14ac:dyDescent="0.3">
      <c r="B3" s="12"/>
      <c r="C3" s="58">
        <v>2020</v>
      </c>
      <c r="D3" s="58"/>
      <c r="E3" s="11"/>
      <c r="F3" s="11"/>
      <c r="G3" s="11"/>
      <c r="H3" s="11"/>
      <c r="I3" s="11"/>
      <c r="J3" s="11"/>
      <c r="K3" s="11"/>
      <c r="L3" s="11"/>
      <c r="M3" s="11"/>
    </row>
    <row r="4" spans="1:15" ht="15" customHeight="1" x14ac:dyDescent="0.3">
      <c r="B4" s="60" t="s">
        <v>43</v>
      </c>
      <c r="C4" s="62" t="s">
        <v>52</v>
      </c>
      <c r="D4" s="62"/>
      <c r="E4" s="63" t="s">
        <v>0</v>
      </c>
      <c r="F4" s="63"/>
      <c r="G4" s="62" t="s">
        <v>1</v>
      </c>
      <c r="H4" s="64" t="s">
        <v>2</v>
      </c>
      <c r="I4" s="65"/>
    </row>
    <row r="5" spans="1:15" ht="15" customHeight="1" x14ac:dyDescent="0.3">
      <c r="B5" s="61"/>
      <c r="C5" s="62"/>
      <c r="D5" s="62"/>
      <c r="E5" s="63"/>
      <c r="F5" s="63"/>
      <c r="G5" s="62"/>
      <c r="H5" s="66"/>
      <c r="I5" s="67"/>
    </row>
    <row r="6" spans="1:15" ht="55.2" x14ac:dyDescent="0.3">
      <c r="B6" s="61"/>
      <c r="C6" s="33" t="s">
        <v>34</v>
      </c>
      <c r="D6" s="13" t="s">
        <v>3</v>
      </c>
      <c r="E6" s="33" t="s">
        <v>50</v>
      </c>
      <c r="F6" s="33" t="s">
        <v>42</v>
      </c>
      <c r="G6" s="62"/>
      <c r="H6" s="33" t="s">
        <v>51</v>
      </c>
      <c r="I6" s="33" t="s">
        <v>44</v>
      </c>
    </row>
    <row r="7" spans="1:15" ht="28.2" x14ac:dyDescent="0.3">
      <c r="A7" s="36"/>
      <c r="B7" s="2" t="s">
        <v>54</v>
      </c>
      <c r="C7" s="1">
        <v>19</v>
      </c>
      <c r="D7" s="9"/>
      <c r="E7" s="14">
        <v>9</v>
      </c>
      <c r="F7" s="26">
        <v>28500</v>
      </c>
      <c r="G7" s="9">
        <v>5</v>
      </c>
      <c r="H7" s="15"/>
      <c r="I7" s="15"/>
      <c r="K7" s="52"/>
      <c r="L7" s="51"/>
      <c r="M7" s="51"/>
    </row>
    <row r="8" spans="1:15" x14ac:dyDescent="0.3">
      <c r="A8" s="36"/>
      <c r="B8" s="1" t="s">
        <v>4</v>
      </c>
      <c r="C8" s="1">
        <v>131</v>
      </c>
      <c r="D8" s="9"/>
      <c r="E8" s="14">
        <v>77</v>
      </c>
      <c r="F8" s="26">
        <v>9032</v>
      </c>
      <c r="G8" s="15"/>
      <c r="H8" s="15">
        <v>23</v>
      </c>
      <c r="I8" s="15">
        <v>24230</v>
      </c>
      <c r="J8" s="27"/>
      <c r="K8" s="52"/>
      <c r="L8" s="51"/>
      <c r="M8" s="51"/>
    </row>
    <row r="9" spans="1:15" x14ac:dyDescent="0.3">
      <c r="A9" s="36"/>
      <c r="B9" s="1" t="s">
        <v>5</v>
      </c>
      <c r="C9" s="1">
        <v>237</v>
      </c>
      <c r="D9" s="1"/>
      <c r="E9" s="14">
        <v>137</v>
      </c>
      <c r="F9" s="25">
        <v>105010</v>
      </c>
      <c r="G9" s="15">
        <v>60</v>
      </c>
      <c r="H9" s="15"/>
      <c r="I9" s="15"/>
      <c r="J9" s="27"/>
      <c r="K9" s="52"/>
      <c r="L9" s="51"/>
      <c r="M9" s="51"/>
      <c r="N9" s="7"/>
    </row>
    <row r="10" spans="1:15" s="7" customFormat="1" x14ac:dyDescent="0.3">
      <c r="A10" s="36"/>
      <c r="B10" s="1" t="s">
        <v>6</v>
      </c>
      <c r="C10" s="1">
        <v>546</v>
      </c>
      <c r="D10" s="9">
        <v>756</v>
      </c>
      <c r="E10" s="14">
        <v>501</v>
      </c>
      <c r="F10" s="26">
        <v>129748</v>
      </c>
      <c r="G10" s="15">
        <v>1</v>
      </c>
      <c r="H10" s="15">
        <v>75</v>
      </c>
      <c r="I10" s="15">
        <v>76138</v>
      </c>
      <c r="J10" s="27"/>
      <c r="K10" s="52"/>
      <c r="L10" s="51"/>
      <c r="M10" s="51"/>
    </row>
    <row r="11" spans="1:15" s="7" customFormat="1" x14ac:dyDescent="0.3">
      <c r="A11" s="36"/>
      <c r="B11" s="1" t="s">
        <v>7</v>
      </c>
      <c r="C11" s="1">
        <v>7</v>
      </c>
      <c r="D11" s="9"/>
      <c r="E11" s="14">
        <v>4</v>
      </c>
      <c r="F11" s="26">
        <v>1600</v>
      </c>
      <c r="G11" s="15"/>
      <c r="H11" s="15"/>
      <c r="I11" s="15"/>
      <c r="J11" s="27"/>
      <c r="K11" s="52"/>
      <c r="L11" s="51"/>
      <c r="M11" s="51"/>
      <c r="N11" s="30"/>
    </row>
    <row r="12" spans="1:15" s="7" customFormat="1" x14ac:dyDescent="0.3">
      <c r="A12" s="52"/>
      <c r="B12" s="1" t="s">
        <v>62</v>
      </c>
      <c r="C12" s="1">
        <v>1</v>
      </c>
      <c r="D12" s="9"/>
      <c r="E12" s="14"/>
      <c r="F12" s="26"/>
      <c r="G12" s="43"/>
      <c r="H12" s="15"/>
      <c r="I12" s="15"/>
      <c r="J12" s="27"/>
      <c r="K12" s="52"/>
      <c r="L12" s="51"/>
      <c r="M12" s="51"/>
    </row>
    <row r="13" spans="1:15" ht="28.2" x14ac:dyDescent="0.3">
      <c r="A13" s="36"/>
      <c r="B13" s="2" t="s">
        <v>35</v>
      </c>
      <c r="C13" s="1">
        <v>3</v>
      </c>
      <c r="D13" s="9"/>
      <c r="E13" s="14"/>
      <c r="F13" s="26"/>
      <c r="G13" s="15"/>
      <c r="H13" s="15"/>
      <c r="I13" s="15"/>
      <c r="J13" s="27"/>
      <c r="K13" s="27"/>
      <c r="L13" s="7"/>
      <c r="M13" s="7"/>
      <c r="N13" s="30"/>
      <c r="O13" s="7"/>
    </row>
    <row r="14" spans="1:15" x14ac:dyDescent="0.3">
      <c r="A14" s="36"/>
      <c r="B14" s="1" t="s">
        <v>8</v>
      </c>
      <c r="C14" s="1">
        <v>7</v>
      </c>
      <c r="D14" s="9"/>
      <c r="E14" s="14">
        <v>11</v>
      </c>
      <c r="F14" s="26">
        <v>11900</v>
      </c>
      <c r="G14" s="15"/>
      <c r="H14" s="15"/>
      <c r="I14" s="15"/>
      <c r="J14" s="27"/>
      <c r="K14" s="27"/>
      <c r="M14" s="7"/>
      <c r="N14" s="30"/>
      <c r="O14" s="7"/>
    </row>
    <row r="15" spans="1:15" x14ac:dyDescent="0.3">
      <c r="A15" s="36"/>
      <c r="B15" s="1" t="s">
        <v>9</v>
      </c>
      <c r="C15" s="1">
        <v>298</v>
      </c>
      <c r="D15" s="9"/>
      <c r="E15" s="14">
        <v>204</v>
      </c>
      <c r="F15" s="26">
        <v>34662</v>
      </c>
      <c r="G15" s="15">
        <v>12</v>
      </c>
      <c r="H15" s="15">
        <v>17</v>
      </c>
      <c r="I15" s="15">
        <v>33340.569999999992</v>
      </c>
      <c r="J15" s="27"/>
      <c r="K15" s="27"/>
      <c r="M15" s="7"/>
    </row>
    <row r="16" spans="1:15" x14ac:dyDescent="0.3">
      <c r="A16" s="36"/>
      <c r="B16" s="1" t="s">
        <v>10</v>
      </c>
      <c r="C16" s="1">
        <v>8</v>
      </c>
      <c r="D16" s="9"/>
      <c r="E16" s="15"/>
      <c r="F16" s="15"/>
      <c r="G16" s="15">
        <v>1</v>
      </c>
      <c r="H16" s="15"/>
      <c r="I16" s="15"/>
      <c r="J16" s="27"/>
      <c r="K16" s="27"/>
      <c r="L16" s="7"/>
      <c r="M16" s="7"/>
    </row>
    <row r="17" spans="1:13" x14ac:dyDescent="0.3">
      <c r="A17" s="36"/>
      <c r="B17" s="1" t="s">
        <v>11</v>
      </c>
      <c r="C17" s="1">
        <v>12</v>
      </c>
      <c r="D17" s="9"/>
      <c r="E17" s="14">
        <v>9</v>
      </c>
      <c r="F17" s="26">
        <v>28700</v>
      </c>
      <c r="G17" s="15">
        <v>1</v>
      </c>
      <c r="H17" s="15">
        <v>6</v>
      </c>
      <c r="I17" s="15">
        <v>73467.100000000006</v>
      </c>
      <c r="J17" s="27"/>
      <c r="K17" s="27"/>
      <c r="L17" s="7"/>
      <c r="M17" s="7"/>
    </row>
    <row r="18" spans="1:13" x14ac:dyDescent="0.3">
      <c r="A18" s="36"/>
      <c r="B18" s="1" t="s">
        <v>12</v>
      </c>
      <c r="C18" s="1">
        <v>62</v>
      </c>
      <c r="D18" s="9"/>
      <c r="E18" s="14">
        <v>43</v>
      </c>
      <c r="F18" s="26">
        <v>18448</v>
      </c>
      <c r="G18" s="15"/>
      <c r="H18" s="15">
        <v>15</v>
      </c>
      <c r="I18" s="15">
        <v>145843.45000000001</v>
      </c>
      <c r="J18" s="27"/>
      <c r="K18" s="27"/>
      <c r="L18" s="7"/>
      <c r="M18" s="7"/>
    </row>
    <row r="19" spans="1:13" x14ac:dyDescent="0.3">
      <c r="A19" s="36"/>
      <c r="B19" s="1" t="s">
        <v>55</v>
      </c>
      <c r="C19" s="1"/>
      <c r="D19" s="9"/>
      <c r="E19" s="14"/>
      <c r="F19" s="26"/>
      <c r="G19" s="15">
        <v>63</v>
      </c>
      <c r="H19" s="15"/>
      <c r="I19" s="15"/>
      <c r="J19" s="27"/>
      <c r="K19" s="27"/>
      <c r="L19" s="7"/>
      <c r="M19" s="7"/>
    </row>
    <row r="20" spans="1:13" s="7" customFormat="1" x14ac:dyDescent="0.3">
      <c r="A20" s="36"/>
      <c r="B20" s="1" t="s">
        <v>30</v>
      </c>
      <c r="C20" s="1">
        <v>14</v>
      </c>
      <c r="D20" s="9"/>
      <c r="E20" s="14">
        <v>9</v>
      </c>
      <c r="F20" s="26">
        <v>37880</v>
      </c>
      <c r="G20" s="15">
        <v>5</v>
      </c>
      <c r="H20" s="15"/>
      <c r="I20" s="15"/>
      <c r="J20" s="27"/>
      <c r="K20" s="27"/>
    </row>
    <row r="21" spans="1:13" x14ac:dyDescent="0.3">
      <c r="B21" s="1" t="s">
        <v>13</v>
      </c>
      <c r="C21" s="1">
        <v>74</v>
      </c>
      <c r="D21" s="9"/>
      <c r="E21" s="14">
        <v>38</v>
      </c>
      <c r="F21" s="26">
        <v>17720</v>
      </c>
      <c r="G21" s="15">
        <v>24</v>
      </c>
      <c r="H21" s="15"/>
      <c r="I21" s="15"/>
      <c r="J21" s="27"/>
      <c r="K21" s="27"/>
      <c r="L21" s="7"/>
      <c r="M21" s="7"/>
    </row>
    <row r="22" spans="1:13" ht="30" customHeight="1" x14ac:dyDescent="0.3">
      <c r="B22" s="40" t="s">
        <v>14</v>
      </c>
      <c r="C22" s="16">
        <v>1419</v>
      </c>
      <c r="D22" s="24">
        <v>756</v>
      </c>
      <c r="E22" s="29">
        <v>1042</v>
      </c>
      <c r="F22" s="28">
        <v>423200</v>
      </c>
      <c r="G22" s="28">
        <v>172</v>
      </c>
      <c r="H22" s="28">
        <v>136</v>
      </c>
      <c r="I22" s="28">
        <v>353019.11999999994</v>
      </c>
      <c r="J22" s="27"/>
      <c r="K22" s="27"/>
    </row>
    <row r="23" spans="1:13" x14ac:dyDescent="0.3">
      <c r="B23" s="3"/>
      <c r="C23" s="4"/>
      <c r="D23" s="4"/>
      <c r="E23" s="5"/>
      <c r="F23" s="5"/>
      <c r="G23" s="5"/>
      <c r="H23" s="5"/>
      <c r="I23" s="5"/>
      <c r="J23" s="7"/>
      <c r="K23" s="27"/>
    </row>
    <row r="24" spans="1:13" x14ac:dyDescent="0.3">
      <c r="J24" s="7"/>
      <c r="K24" s="27"/>
    </row>
    <row r="25" spans="1:13" x14ac:dyDescent="0.3">
      <c r="J25" s="7"/>
      <c r="K25" s="27"/>
    </row>
    <row r="26" spans="1:13" x14ac:dyDescent="0.3">
      <c r="K26" s="27"/>
    </row>
    <row r="27" spans="1:13" x14ac:dyDescent="0.3">
      <c r="K27" s="27"/>
    </row>
    <row r="28" spans="1:13" x14ac:dyDescent="0.3">
      <c r="K28" s="27"/>
    </row>
    <row r="29" spans="1:13" x14ac:dyDescent="0.3">
      <c r="K29" s="27"/>
      <c r="L29" s="7"/>
    </row>
    <row r="30" spans="1:13" x14ac:dyDescent="0.3">
      <c r="K30" s="27"/>
    </row>
    <row r="31" spans="1:13" x14ac:dyDescent="0.3">
      <c r="K31" s="27"/>
    </row>
    <row r="32" spans="1:13" x14ac:dyDescent="0.3">
      <c r="K32" s="27"/>
    </row>
    <row r="33" spans="10:11" x14ac:dyDescent="0.3">
      <c r="J33" s="7"/>
      <c r="K33" s="7"/>
    </row>
    <row r="34" spans="10:11" x14ac:dyDescent="0.3">
      <c r="J34" s="7"/>
      <c r="K34" s="27"/>
    </row>
    <row r="35" spans="10:11" x14ac:dyDescent="0.3">
      <c r="K35" s="27"/>
    </row>
    <row r="36" spans="10:11" x14ac:dyDescent="0.3">
      <c r="K36" s="27"/>
    </row>
    <row r="37" spans="10:11" x14ac:dyDescent="0.3">
      <c r="K37" s="27"/>
    </row>
  </sheetData>
  <mergeCells count="8">
    <mergeCell ref="C3:D3"/>
    <mergeCell ref="C2:D2"/>
    <mergeCell ref="E2:I2"/>
    <mergeCell ref="B4:B6"/>
    <mergeCell ref="C4:D5"/>
    <mergeCell ref="E4:F5"/>
    <mergeCell ref="G4:G6"/>
    <mergeCell ref="H4:I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5"/>
  <sheetViews>
    <sheetView workbookViewId="0">
      <selection activeCell="J22" sqref="J22"/>
    </sheetView>
  </sheetViews>
  <sheetFormatPr defaultRowHeight="14.4" x14ac:dyDescent="0.3"/>
  <cols>
    <col min="1" max="1" width="25.33203125" customWidth="1"/>
    <col min="2" max="2" width="9.44140625" bestFit="1" customWidth="1"/>
    <col min="3" max="3" width="11.88671875" bestFit="1" customWidth="1"/>
    <col min="4" max="4" width="10.6640625" bestFit="1" customWidth="1"/>
    <col min="5" max="5" width="9.109375" bestFit="1" customWidth="1"/>
    <col min="6" max="6" width="14.44140625" bestFit="1" customWidth="1"/>
    <col min="7" max="9" width="9.5546875" bestFit="1" customWidth="1"/>
    <col min="10" max="10" width="9.33203125" bestFit="1" customWidth="1"/>
    <col min="11" max="11" width="9.5546875" style="7" bestFit="1" customWidth="1"/>
    <col min="12" max="12" width="9" bestFit="1" customWidth="1"/>
  </cols>
  <sheetData>
    <row r="1" spans="1:15" ht="18" x14ac:dyDescent="0.35">
      <c r="A1" s="19" t="s">
        <v>63</v>
      </c>
      <c r="B1" s="7"/>
      <c r="C1" s="7"/>
      <c r="D1" s="7"/>
      <c r="E1" s="7"/>
      <c r="F1" s="7"/>
      <c r="G1" s="7"/>
      <c r="H1" s="7"/>
      <c r="I1" s="7"/>
      <c r="J1" s="7"/>
      <c r="L1" s="7"/>
    </row>
    <row r="2" spans="1:15" x14ac:dyDescent="0.3">
      <c r="A2" s="7"/>
      <c r="B2" s="7"/>
      <c r="C2" s="7"/>
      <c r="D2" s="7"/>
      <c r="E2" s="7"/>
      <c r="F2" s="7"/>
      <c r="G2" s="7"/>
      <c r="H2" s="7"/>
      <c r="I2" s="7"/>
      <c r="J2" s="7"/>
      <c r="L2" s="7"/>
    </row>
    <row r="3" spans="1:15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7"/>
    </row>
    <row r="4" spans="1:15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7"/>
    </row>
    <row r="5" spans="1:15" x14ac:dyDescent="0.3">
      <c r="A5" s="45"/>
      <c r="B5" s="45" t="s">
        <v>15</v>
      </c>
      <c r="C5" s="45" t="s">
        <v>17</v>
      </c>
      <c r="D5" s="45" t="s">
        <v>18</v>
      </c>
      <c r="E5" s="45" t="s">
        <v>19</v>
      </c>
      <c r="F5" s="45" t="s">
        <v>21</v>
      </c>
      <c r="G5" s="45" t="s">
        <v>22</v>
      </c>
      <c r="H5" s="45" t="s">
        <v>24</v>
      </c>
      <c r="I5" s="45" t="s">
        <v>25</v>
      </c>
      <c r="J5" s="45" t="s">
        <v>26</v>
      </c>
      <c r="K5" s="45" t="s">
        <v>27</v>
      </c>
      <c r="L5" s="45" t="s">
        <v>29</v>
      </c>
      <c r="M5" s="45" t="s">
        <v>36</v>
      </c>
      <c r="N5" s="7"/>
      <c r="O5" s="7"/>
    </row>
    <row r="6" spans="1:15" s="7" customFormat="1" x14ac:dyDescent="0.3">
      <c r="A6" s="57" t="s">
        <v>67</v>
      </c>
      <c r="B6" s="57">
        <v>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45">
        <f t="shared" ref="M6:M14" si="0">SUM(B6:L6)</f>
        <v>1</v>
      </c>
    </row>
    <row r="7" spans="1:15" s="7" customFormat="1" x14ac:dyDescent="0.3">
      <c r="A7" s="43" t="s">
        <v>37</v>
      </c>
      <c r="B7" s="46">
        <v>1</v>
      </c>
      <c r="C7" s="46"/>
      <c r="D7" s="46"/>
      <c r="E7" s="46"/>
      <c r="F7" s="46">
        <v>1</v>
      </c>
      <c r="G7" s="46"/>
      <c r="H7" s="46"/>
      <c r="I7" s="46"/>
      <c r="J7" s="46"/>
      <c r="K7" s="46"/>
      <c r="L7" s="46">
        <v>2</v>
      </c>
      <c r="M7" s="45">
        <f t="shared" si="0"/>
        <v>4</v>
      </c>
    </row>
    <row r="8" spans="1:15" x14ac:dyDescent="0.3">
      <c r="A8" s="43" t="s">
        <v>38</v>
      </c>
      <c r="B8" s="47">
        <v>1</v>
      </c>
      <c r="C8" s="47"/>
      <c r="D8" s="47"/>
      <c r="E8" s="47">
        <v>1</v>
      </c>
      <c r="F8" s="47"/>
      <c r="G8" s="47"/>
      <c r="H8" s="47">
        <v>1</v>
      </c>
      <c r="I8" s="47"/>
      <c r="J8" s="47"/>
      <c r="K8" s="47"/>
      <c r="L8" s="47"/>
      <c r="M8" s="45">
        <f t="shared" si="0"/>
        <v>3</v>
      </c>
      <c r="N8" s="7"/>
      <c r="O8" s="7"/>
    </row>
    <row r="9" spans="1:15" x14ac:dyDescent="0.3">
      <c r="A9" s="43" t="s">
        <v>39</v>
      </c>
      <c r="B9" s="47">
        <v>1</v>
      </c>
      <c r="C9" s="47">
        <v>1</v>
      </c>
      <c r="D9" s="47">
        <v>2</v>
      </c>
      <c r="E9" s="47"/>
      <c r="F9" s="47">
        <v>1</v>
      </c>
      <c r="G9" s="47">
        <v>1</v>
      </c>
      <c r="H9" s="47"/>
      <c r="I9" s="47">
        <v>4</v>
      </c>
      <c r="J9" s="47">
        <v>2</v>
      </c>
      <c r="K9" s="47">
        <v>1</v>
      </c>
      <c r="L9" s="47"/>
      <c r="M9" s="45">
        <f t="shared" si="0"/>
        <v>13</v>
      </c>
      <c r="N9" s="7"/>
      <c r="O9" s="7"/>
    </row>
    <row r="10" spans="1:15" x14ac:dyDescent="0.3">
      <c r="A10" s="43" t="s">
        <v>66</v>
      </c>
      <c r="B10" s="47"/>
      <c r="C10" s="47">
        <v>1</v>
      </c>
      <c r="D10" s="47"/>
      <c r="E10" s="47"/>
      <c r="F10" s="47"/>
      <c r="G10" s="47"/>
      <c r="H10" s="47"/>
      <c r="I10" s="47"/>
      <c r="J10" s="47"/>
      <c r="K10" s="47"/>
      <c r="L10" s="47"/>
      <c r="M10" s="45">
        <f t="shared" si="0"/>
        <v>1</v>
      </c>
      <c r="N10" s="7"/>
      <c r="O10" s="7"/>
    </row>
    <row r="11" spans="1:15" x14ac:dyDescent="0.3">
      <c r="A11" s="43" t="s">
        <v>64</v>
      </c>
      <c r="B11" s="47"/>
      <c r="C11" s="47"/>
      <c r="D11" s="47"/>
      <c r="E11" s="47"/>
      <c r="F11" s="47"/>
      <c r="G11" s="47"/>
      <c r="H11" s="47"/>
      <c r="I11" s="47"/>
      <c r="J11" s="47">
        <v>1</v>
      </c>
      <c r="K11" s="47"/>
      <c r="L11" s="47"/>
      <c r="M11" s="45">
        <f t="shared" si="0"/>
        <v>1</v>
      </c>
      <c r="N11" s="7"/>
      <c r="O11" s="7"/>
    </row>
    <row r="12" spans="1:15" s="7" customFormat="1" x14ac:dyDescent="0.3">
      <c r="A12" s="43" t="s">
        <v>65</v>
      </c>
      <c r="B12" s="47">
        <v>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5">
        <f t="shared" si="0"/>
        <v>1</v>
      </c>
    </row>
    <row r="13" spans="1:15" s="7" customFormat="1" x14ac:dyDescent="0.3">
      <c r="A13" s="43" t="s">
        <v>57</v>
      </c>
      <c r="B13" s="47"/>
      <c r="C13" s="47">
        <v>1</v>
      </c>
      <c r="D13" s="47"/>
      <c r="E13" s="47"/>
      <c r="F13" s="47"/>
      <c r="G13" s="47"/>
      <c r="H13" s="47"/>
      <c r="I13" s="47"/>
      <c r="J13" s="47"/>
      <c r="K13" s="47"/>
      <c r="L13" s="47"/>
      <c r="M13" s="45">
        <f t="shared" si="0"/>
        <v>1</v>
      </c>
    </row>
    <row r="14" spans="1:15" x14ac:dyDescent="0.3">
      <c r="A14" s="48" t="s">
        <v>56</v>
      </c>
      <c r="B14" s="48">
        <f t="shared" ref="B14:L14" si="1">SUM(B6:B13)</f>
        <v>5</v>
      </c>
      <c r="C14" s="48">
        <f t="shared" si="1"/>
        <v>3</v>
      </c>
      <c r="D14" s="48">
        <f t="shared" si="1"/>
        <v>2</v>
      </c>
      <c r="E14" s="48">
        <f t="shared" si="1"/>
        <v>1</v>
      </c>
      <c r="F14" s="48">
        <f t="shared" si="1"/>
        <v>2</v>
      </c>
      <c r="G14" s="48">
        <f t="shared" si="1"/>
        <v>1</v>
      </c>
      <c r="H14" s="48">
        <f t="shared" si="1"/>
        <v>1</v>
      </c>
      <c r="I14" s="48">
        <f t="shared" si="1"/>
        <v>4</v>
      </c>
      <c r="J14" s="48">
        <f t="shared" si="1"/>
        <v>3</v>
      </c>
      <c r="K14" s="48">
        <f t="shared" si="1"/>
        <v>1</v>
      </c>
      <c r="L14" s="48">
        <f t="shared" si="1"/>
        <v>2</v>
      </c>
      <c r="M14" s="45">
        <f t="shared" si="0"/>
        <v>25</v>
      </c>
    </row>
    <row r="15" spans="1:15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7" spans="1:12" s="7" customFormat="1" x14ac:dyDescent="0.3">
      <c r="A17" s="38" t="s">
        <v>69</v>
      </c>
    </row>
    <row r="18" spans="1:12" x14ac:dyDescent="0.3">
      <c r="A18" s="38" t="s">
        <v>40</v>
      </c>
      <c r="B18" s="7"/>
      <c r="C18" s="7"/>
      <c r="D18" s="7"/>
      <c r="E18" s="7"/>
      <c r="F18" s="7"/>
      <c r="G18" s="7"/>
      <c r="H18" s="7"/>
      <c r="I18" s="7"/>
      <c r="J18" s="7"/>
      <c r="L18" s="7"/>
    </row>
    <row r="19" spans="1:12" x14ac:dyDescent="0.3">
      <c r="A19" s="38" t="s">
        <v>49</v>
      </c>
      <c r="B19" s="7"/>
      <c r="C19" s="7"/>
      <c r="D19" s="7"/>
      <c r="E19" s="7"/>
      <c r="F19" s="7"/>
      <c r="G19" s="7"/>
      <c r="H19" s="7"/>
      <c r="I19" s="7"/>
      <c r="J19" s="7"/>
      <c r="L19" s="7"/>
    </row>
    <row r="20" spans="1:12" x14ac:dyDescent="0.3">
      <c r="A20" s="38" t="s">
        <v>41</v>
      </c>
      <c r="B20" s="7"/>
      <c r="C20" s="7"/>
      <c r="D20" s="7"/>
      <c r="E20" s="7"/>
      <c r="F20" s="7"/>
      <c r="G20" s="7"/>
      <c r="H20" s="7"/>
      <c r="I20" s="7"/>
      <c r="J20" s="7"/>
      <c r="L20" s="7"/>
    </row>
    <row r="21" spans="1:12" s="7" customFormat="1" x14ac:dyDescent="0.3">
      <c r="A21" s="38" t="s">
        <v>58</v>
      </c>
    </row>
    <row r="22" spans="1:12" x14ac:dyDescent="0.3">
      <c r="A22" t="s">
        <v>59</v>
      </c>
    </row>
    <row r="23" spans="1:12" x14ac:dyDescent="0.3">
      <c r="A23" t="s">
        <v>60</v>
      </c>
    </row>
    <row r="25" spans="1:12" x14ac:dyDescent="0.3">
      <c r="A25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3"/>
  <sheetViews>
    <sheetView workbookViewId="0">
      <selection activeCell="M22" sqref="M22"/>
    </sheetView>
  </sheetViews>
  <sheetFormatPr defaultColWidth="9.109375" defaultRowHeight="14.4" x14ac:dyDescent="0.3"/>
  <cols>
    <col min="1" max="2" width="9.109375" style="18"/>
    <col min="3" max="3" width="23" style="18" customWidth="1"/>
    <col min="4" max="4" width="20.44140625" style="18" customWidth="1"/>
    <col min="5" max="5" width="18.33203125" style="18" customWidth="1"/>
    <col min="6" max="6" width="15" style="18" customWidth="1"/>
    <col min="7" max="7" width="14.88671875" style="18" customWidth="1"/>
    <col min="8" max="8" width="16" style="18" customWidth="1"/>
    <col min="9" max="9" width="11.6640625" style="18" customWidth="1"/>
    <col min="10" max="10" width="19.88671875" style="18" customWidth="1"/>
    <col min="11" max="16384" width="9.109375" style="18"/>
  </cols>
  <sheetData>
    <row r="2" spans="3:14" ht="21" x14ac:dyDescent="0.4">
      <c r="C2" s="10" t="s">
        <v>15</v>
      </c>
      <c r="D2" s="58" t="s">
        <v>33</v>
      </c>
      <c r="E2" s="58"/>
      <c r="F2" s="59" t="s">
        <v>61</v>
      </c>
      <c r="G2" s="59"/>
      <c r="H2" s="59"/>
      <c r="I2" s="59"/>
      <c r="J2" s="59"/>
      <c r="K2" s="11"/>
      <c r="L2" s="11"/>
      <c r="M2" s="11"/>
      <c r="N2" s="11"/>
    </row>
    <row r="3" spans="3:14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  <c r="K3" s="11"/>
      <c r="L3" s="11"/>
      <c r="M3" s="11"/>
      <c r="N3" s="11"/>
    </row>
    <row r="4" spans="3:14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4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4" ht="55.2" x14ac:dyDescent="0.3">
      <c r="C6" s="61"/>
      <c r="D6" s="39" t="s">
        <v>34</v>
      </c>
      <c r="E6" s="13" t="s">
        <v>3</v>
      </c>
      <c r="F6" s="39" t="s">
        <v>50</v>
      </c>
      <c r="G6" s="39" t="s">
        <v>42</v>
      </c>
      <c r="H6" s="62"/>
      <c r="I6" s="39" t="s">
        <v>51</v>
      </c>
      <c r="J6" s="39" t="s">
        <v>44</v>
      </c>
    </row>
    <row r="7" spans="3:14" ht="28.2" x14ac:dyDescent="0.3">
      <c r="C7" s="2" t="s">
        <v>54</v>
      </c>
      <c r="D7" s="1">
        <v>10</v>
      </c>
      <c r="E7" s="9"/>
      <c r="F7" s="14">
        <v>7</v>
      </c>
      <c r="G7" s="26">
        <v>25000</v>
      </c>
      <c r="H7" s="15">
        <v>1</v>
      </c>
      <c r="I7" s="15"/>
      <c r="J7" s="15"/>
    </row>
    <row r="8" spans="3:14" x14ac:dyDescent="0.3">
      <c r="C8" s="1" t="s">
        <v>4</v>
      </c>
      <c r="D8" s="1">
        <v>14</v>
      </c>
      <c r="E8" s="9"/>
      <c r="F8" s="14">
        <v>9</v>
      </c>
      <c r="G8" s="26">
        <v>900</v>
      </c>
      <c r="H8" s="15"/>
      <c r="I8" s="15">
        <v>3</v>
      </c>
      <c r="J8" s="15">
        <v>2600</v>
      </c>
    </row>
    <row r="9" spans="3:14" x14ac:dyDescent="0.3">
      <c r="C9" s="1" t="s">
        <v>5</v>
      </c>
      <c r="D9" s="1">
        <v>40</v>
      </c>
      <c r="E9" s="9"/>
      <c r="F9" s="14">
        <v>14</v>
      </c>
      <c r="G9" s="26">
        <v>30980</v>
      </c>
      <c r="H9" s="15">
        <v>14</v>
      </c>
      <c r="I9" s="15"/>
      <c r="J9" s="15"/>
    </row>
    <row r="10" spans="3:14" x14ac:dyDescent="0.3">
      <c r="C10" s="1" t="s">
        <v>6</v>
      </c>
      <c r="D10" s="1">
        <v>151</v>
      </c>
      <c r="E10" s="9">
        <v>54</v>
      </c>
      <c r="F10" s="14">
        <v>130</v>
      </c>
      <c r="G10" s="26">
        <v>24032</v>
      </c>
      <c r="H10" s="15"/>
      <c r="I10" s="15">
        <v>19</v>
      </c>
      <c r="J10" s="15">
        <v>2202.4</v>
      </c>
    </row>
    <row r="11" spans="3:14" x14ac:dyDescent="0.3">
      <c r="C11" s="1" t="s">
        <v>7</v>
      </c>
      <c r="D11" s="1"/>
      <c r="E11" s="9"/>
      <c r="F11" s="14"/>
      <c r="G11" s="26"/>
      <c r="H11" s="15"/>
      <c r="I11" s="15"/>
      <c r="J11" s="15"/>
    </row>
    <row r="12" spans="3:14" x14ac:dyDescent="0.3">
      <c r="C12" s="1" t="s">
        <v>62</v>
      </c>
      <c r="D12" s="1">
        <v>1</v>
      </c>
      <c r="E12" s="9"/>
      <c r="F12" s="14"/>
      <c r="G12" s="26"/>
      <c r="H12" s="15"/>
      <c r="I12" s="15"/>
      <c r="J12" s="15"/>
    </row>
    <row r="13" spans="3:14" ht="28.2" x14ac:dyDescent="0.3">
      <c r="C13" s="2" t="s">
        <v>35</v>
      </c>
      <c r="D13" s="1"/>
      <c r="E13" s="9"/>
      <c r="F13" s="14"/>
      <c r="G13" s="26"/>
      <c r="H13" s="15"/>
      <c r="I13" s="15"/>
      <c r="J13" s="15"/>
    </row>
    <row r="14" spans="3:14" x14ac:dyDescent="0.3">
      <c r="C14" s="1" t="s">
        <v>8</v>
      </c>
      <c r="D14" s="1">
        <v>1</v>
      </c>
      <c r="E14" s="9"/>
      <c r="F14" s="14">
        <v>1</v>
      </c>
      <c r="G14" s="26">
        <v>2000</v>
      </c>
      <c r="H14" s="15"/>
      <c r="I14" s="15"/>
      <c r="J14" s="15"/>
    </row>
    <row r="15" spans="3:14" x14ac:dyDescent="0.3">
      <c r="C15" s="1" t="s">
        <v>9</v>
      </c>
      <c r="D15" s="1">
        <v>60</v>
      </c>
      <c r="E15" s="9"/>
      <c r="F15" s="14">
        <v>31</v>
      </c>
      <c r="G15" s="26">
        <v>7000</v>
      </c>
      <c r="H15" s="15">
        <v>3</v>
      </c>
      <c r="I15" s="15">
        <v>5</v>
      </c>
      <c r="J15" s="15">
        <v>14893.46</v>
      </c>
    </row>
    <row r="16" spans="3:14" x14ac:dyDescent="0.3">
      <c r="C16" s="1" t="s">
        <v>10</v>
      </c>
      <c r="D16" s="1">
        <v>1</v>
      </c>
      <c r="E16" s="9"/>
      <c r="F16" s="15"/>
      <c r="G16" s="15"/>
      <c r="H16" s="15"/>
      <c r="I16" s="15"/>
      <c r="J16" s="15"/>
    </row>
    <row r="17" spans="3:10" x14ac:dyDescent="0.3">
      <c r="C17" s="1" t="s">
        <v>11</v>
      </c>
      <c r="D17" s="1">
        <v>2</v>
      </c>
      <c r="E17" s="9"/>
      <c r="F17" s="14">
        <v>2</v>
      </c>
      <c r="G17" s="26">
        <v>20000</v>
      </c>
      <c r="H17" s="15"/>
      <c r="I17" s="15">
        <v>1</v>
      </c>
      <c r="J17" s="15">
        <v>684</v>
      </c>
    </row>
    <row r="18" spans="3:10" x14ac:dyDescent="0.3">
      <c r="C18" s="1" t="s">
        <v>12</v>
      </c>
      <c r="D18" s="1">
        <v>17</v>
      </c>
      <c r="E18" s="9"/>
      <c r="F18" s="14">
        <v>12</v>
      </c>
      <c r="G18" s="26">
        <v>2088</v>
      </c>
      <c r="H18" s="15"/>
      <c r="I18" s="15">
        <v>1</v>
      </c>
      <c r="J18" s="15">
        <v>288</v>
      </c>
    </row>
    <row r="19" spans="3:10" x14ac:dyDescent="0.3">
      <c r="C19" s="1" t="s">
        <v>55</v>
      </c>
      <c r="D19" s="1"/>
      <c r="E19" s="9"/>
      <c r="F19" s="14"/>
      <c r="G19" s="26"/>
      <c r="H19" s="15">
        <v>9</v>
      </c>
      <c r="I19" s="15"/>
      <c r="J19" s="15"/>
    </row>
    <row r="20" spans="3:10" x14ac:dyDescent="0.3">
      <c r="C20" s="1" t="s">
        <v>30</v>
      </c>
      <c r="D20" s="1">
        <v>2</v>
      </c>
      <c r="E20" s="9"/>
      <c r="F20" s="14">
        <v>1</v>
      </c>
      <c r="G20" s="26">
        <v>15000</v>
      </c>
      <c r="H20" s="15"/>
      <c r="I20" s="15"/>
      <c r="J20" s="15"/>
    </row>
    <row r="21" spans="3:10" x14ac:dyDescent="0.3">
      <c r="C21" s="1" t="s">
        <v>13</v>
      </c>
      <c r="D21" s="1">
        <v>10</v>
      </c>
      <c r="E21" s="9"/>
      <c r="F21" s="15">
        <v>4</v>
      </c>
      <c r="G21" s="15">
        <v>920</v>
      </c>
      <c r="H21" s="15"/>
      <c r="I21" s="15"/>
      <c r="J21" s="15"/>
    </row>
    <row r="22" spans="3:10" ht="30" customHeight="1" x14ac:dyDescent="0.3">
      <c r="C22" s="40" t="s">
        <v>14</v>
      </c>
      <c r="D22" s="16">
        <v>309</v>
      </c>
      <c r="E22" s="24">
        <v>54</v>
      </c>
      <c r="F22" s="28">
        <v>211</v>
      </c>
      <c r="G22" s="28">
        <v>127920</v>
      </c>
      <c r="H22" s="28">
        <v>27</v>
      </c>
      <c r="I22" s="28">
        <v>29</v>
      </c>
      <c r="J22" s="28">
        <v>20667.86</v>
      </c>
    </row>
    <row r="23" spans="3:10" x14ac:dyDescent="0.3">
      <c r="C23" s="3"/>
      <c r="D23" s="4"/>
      <c r="E23" s="4"/>
      <c r="F23" s="5"/>
      <c r="G23" s="5"/>
      <c r="H23" s="5"/>
      <c r="I23" s="5"/>
      <c r="J23" s="5"/>
    </row>
  </sheetData>
  <mergeCells count="8">
    <mergeCell ref="D2:E2"/>
    <mergeCell ref="F2:J2"/>
    <mergeCell ref="I4:J5"/>
    <mergeCell ref="C4:C6"/>
    <mergeCell ref="D4:E5"/>
    <mergeCell ref="F4:G5"/>
    <mergeCell ref="H4:H6"/>
    <mergeCell ref="D3:E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3"/>
  <sheetViews>
    <sheetView workbookViewId="0">
      <selection activeCell="L17" sqref="L17"/>
    </sheetView>
  </sheetViews>
  <sheetFormatPr defaultColWidth="9.109375" defaultRowHeight="14.4" x14ac:dyDescent="0.3"/>
  <cols>
    <col min="1" max="2" width="9.109375" style="18"/>
    <col min="3" max="3" width="23" style="18" customWidth="1"/>
    <col min="4" max="4" width="20.5546875" style="18" customWidth="1"/>
    <col min="5" max="5" width="18.109375" style="18" customWidth="1"/>
    <col min="6" max="6" width="15" style="18" customWidth="1"/>
    <col min="7" max="7" width="14.88671875" style="18" customWidth="1"/>
    <col min="8" max="8" width="16" style="18" customWidth="1"/>
    <col min="9" max="9" width="11.6640625" style="18" customWidth="1"/>
    <col min="10" max="10" width="19.88671875" style="18" customWidth="1"/>
    <col min="11" max="16384" width="9.109375" style="18"/>
  </cols>
  <sheetData>
    <row r="2" spans="3:13" ht="21" x14ac:dyDescent="0.4">
      <c r="C2" s="10" t="s">
        <v>16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3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3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3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3" ht="55.2" x14ac:dyDescent="0.3">
      <c r="C6" s="61"/>
      <c r="D6" s="39" t="s">
        <v>34</v>
      </c>
      <c r="E6" s="13" t="s">
        <v>3</v>
      </c>
      <c r="F6" s="39" t="s">
        <v>50</v>
      </c>
      <c r="G6" s="39" t="s">
        <v>42</v>
      </c>
      <c r="H6" s="62"/>
      <c r="I6" s="39" t="s">
        <v>51</v>
      </c>
      <c r="J6" s="39" t="s">
        <v>44</v>
      </c>
    </row>
    <row r="7" spans="3:13" ht="28.2" x14ac:dyDescent="0.3">
      <c r="C7" s="2" t="s">
        <v>54</v>
      </c>
      <c r="D7" s="39"/>
      <c r="E7" s="13"/>
      <c r="F7" s="39"/>
      <c r="G7" s="39"/>
      <c r="H7" s="15"/>
      <c r="I7" s="39"/>
      <c r="J7" s="53"/>
      <c r="K7" s="41"/>
      <c r="L7" s="42"/>
      <c r="M7" s="42"/>
    </row>
    <row r="8" spans="3:13" x14ac:dyDescent="0.3">
      <c r="C8" s="1" t="s">
        <v>4</v>
      </c>
      <c r="D8" s="1">
        <v>1</v>
      </c>
      <c r="E8" s="9"/>
      <c r="F8" s="15">
        <v>1</v>
      </c>
      <c r="G8" s="22">
        <v>660</v>
      </c>
      <c r="H8" s="15"/>
      <c r="I8" s="15"/>
      <c r="J8" s="54"/>
    </row>
    <row r="9" spans="3:13" x14ac:dyDescent="0.3">
      <c r="C9" s="1" t="s">
        <v>5</v>
      </c>
      <c r="D9" s="1"/>
      <c r="E9" s="9"/>
      <c r="F9" s="14"/>
      <c r="G9" s="21"/>
      <c r="H9" s="15"/>
      <c r="I9" s="15"/>
      <c r="J9" s="54"/>
    </row>
    <row r="10" spans="3:13" x14ac:dyDescent="0.3">
      <c r="C10" s="1" t="s">
        <v>6</v>
      </c>
      <c r="D10" s="1">
        <v>14</v>
      </c>
      <c r="E10" s="9">
        <v>9</v>
      </c>
      <c r="F10" s="15">
        <v>15</v>
      </c>
      <c r="G10" s="22">
        <v>2680</v>
      </c>
      <c r="H10" s="15"/>
      <c r="I10" s="15">
        <v>1</v>
      </c>
      <c r="J10" s="54">
        <v>1800</v>
      </c>
    </row>
    <row r="11" spans="3:13" x14ac:dyDescent="0.3">
      <c r="C11" s="1" t="s">
        <v>7</v>
      </c>
      <c r="D11" s="1"/>
      <c r="E11" s="9"/>
      <c r="F11" s="15"/>
      <c r="G11" s="22"/>
      <c r="H11" s="15"/>
      <c r="I11" s="15"/>
      <c r="J11" s="54"/>
    </row>
    <row r="12" spans="3:13" x14ac:dyDescent="0.3">
      <c r="C12" s="1" t="s">
        <v>62</v>
      </c>
      <c r="D12" s="1"/>
      <c r="E12" s="9"/>
      <c r="F12" s="15"/>
      <c r="G12" s="22"/>
      <c r="H12" s="15"/>
      <c r="I12" s="15"/>
      <c r="J12" s="54"/>
    </row>
    <row r="13" spans="3:13" ht="28.2" x14ac:dyDescent="0.3">
      <c r="C13" s="2" t="s">
        <v>35</v>
      </c>
      <c r="D13" s="1"/>
      <c r="E13" s="9"/>
      <c r="F13" s="14"/>
      <c r="G13" s="21"/>
      <c r="H13" s="15"/>
      <c r="I13" s="15"/>
      <c r="J13" s="54"/>
    </row>
    <row r="14" spans="3:13" x14ac:dyDescent="0.3">
      <c r="C14" s="1" t="s">
        <v>8</v>
      </c>
      <c r="D14" s="1"/>
      <c r="E14" s="9"/>
      <c r="F14" s="14"/>
      <c r="G14" s="21"/>
      <c r="H14" s="15"/>
      <c r="I14" s="15"/>
      <c r="J14" s="54"/>
    </row>
    <row r="15" spans="3:13" x14ac:dyDescent="0.3">
      <c r="C15" s="1" t="s">
        <v>9</v>
      </c>
      <c r="D15" s="1">
        <v>16</v>
      </c>
      <c r="E15" s="9"/>
      <c r="F15" s="14">
        <v>14</v>
      </c>
      <c r="G15" s="21">
        <v>2900</v>
      </c>
      <c r="H15" s="15"/>
      <c r="I15" s="15"/>
      <c r="J15" s="54"/>
    </row>
    <row r="16" spans="3:13" x14ac:dyDescent="0.3">
      <c r="C16" s="1" t="s">
        <v>10</v>
      </c>
      <c r="D16" s="1"/>
      <c r="E16" s="9"/>
      <c r="F16" s="15"/>
      <c r="G16" s="22"/>
      <c r="H16" s="15"/>
      <c r="I16" s="15"/>
      <c r="J16" s="54"/>
    </row>
    <row r="17" spans="3:10" x14ac:dyDescent="0.3">
      <c r="C17" s="1" t="s">
        <v>11</v>
      </c>
      <c r="D17" s="1"/>
      <c r="E17" s="9"/>
      <c r="F17" s="14"/>
      <c r="G17" s="21"/>
      <c r="H17" s="15"/>
      <c r="I17" s="15"/>
      <c r="J17" s="54"/>
    </row>
    <row r="18" spans="3:10" x14ac:dyDescent="0.3">
      <c r="C18" s="1" t="s">
        <v>12</v>
      </c>
      <c r="D18" s="1">
        <v>1</v>
      </c>
      <c r="E18" s="9"/>
      <c r="F18" s="15">
        <v>1</v>
      </c>
      <c r="G18" s="22">
        <v>280</v>
      </c>
      <c r="H18" s="15"/>
      <c r="I18" s="15"/>
      <c r="J18" s="54"/>
    </row>
    <row r="19" spans="3:10" x14ac:dyDescent="0.3">
      <c r="C19" s="1" t="s">
        <v>55</v>
      </c>
      <c r="D19" s="1"/>
      <c r="E19" s="9"/>
      <c r="F19" s="15"/>
      <c r="G19" s="22"/>
      <c r="H19" s="15">
        <v>3</v>
      </c>
      <c r="I19" s="15"/>
      <c r="J19" s="54"/>
    </row>
    <row r="20" spans="3:10" x14ac:dyDescent="0.3">
      <c r="C20" s="1" t="s">
        <v>30</v>
      </c>
      <c r="D20" s="1"/>
      <c r="E20" s="9"/>
      <c r="F20" s="15"/>
      <c r="G20" s="22"/>
      <c r="H20" s="15"/>
      <c r="I20" s="15"/>
      <c r="J20" s="54"/>
    </row>
    <row r="21" spans="3:10" x14ac:dyDescent="0.3">
      <c r="C21" s="1" t="s">
        <v>13</v>
      </c>
      <c r="D21" s="1"/>
      <c r="E21" s="9"/>
      <c r="F21" s="15"/>
      <c r="G21" s="22"/>
      <c r="H21" s="15"/>
      <c r="I21" s="15"/>
      <c r="J21" s="54"/>
    </row>
    <row r="22" spans="3:10" ht="30" customHeight="1" x14ac:dyDescent="0.3">
      <c r="C22" s="40" t="s">
        <v>14</v>
      </c>
      <c r="D22" s="16">
        <v>32</v>
      </c>
      <c r="E22" s="24">
        <v>9</v>
      </c>
      <c r="F22" s="28">
        <v>31</v>
      </c>
      <c r="G22" s="29">
        <v>6520</v>
      </c>
      <c r="H22" s="28">
        <v>3</v>
      </c>
      <c r="I22" s="28">
        <v>1</v>
      </c>
      <c r="J22" s="55">
        <v>1800</v>
      </c>
    </row>
    <row r="23" spans="3:10" x14ac:dyDescent="0.3">
      <c r="C23" s="3"/>
      <c r="D23" s="4"/>
      <c r="E23" s="4"/>
      <c r="F23" s="5"/>
      <c r="G23" s="5"/>
      <c r="H23" s="5"/>
      <c r="I23" s="5"/>
      <c r="J23" s="5"/>
    </row>
  </sheetData>
  <mergeCells count="8">
    <mergeCell ref="D2:E2"/>
    <mergeCell ref="F2:J2"/>
    <mergeCell ref="D3:E3"/>
    <mergeCell ref="I4:J5"/>
    <mergeCell ref="C4:C6"/>
    <mergeCell ref="D4:E5"/>
    <mergeCell ref="F4:G5"/>
    <mergeCell ref="H4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activeCell="J24" sqref="J24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0.33203125" style="7" customWidth="1"/>
    <col min="5" max="5" width="18.10937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2:12" ht="21" x14ac:dyDescent="0.4">
      <c r="B2" s="18"/>
      <c r="C2" s="10" t="s">
        <v>17</v>
      </c>
      <c r="D2" s="58" t="s">
        <v>33</v>
      </c>
      <c r="E2" s="58"/>
      <c r="F2" s="59" t="s">
        <v>61</v>
      </c>
      <c r="G2" s="59"/>
      <c r="H2" s="59"/>
      <c r="I2" s="59"/>
      <c r="J2" s="59"/>
      <c r="K2" s="18"/>
      <c r="L2" s="18"/>
    </row>
    <row r="3" spans="2:12" ht="17.399999999999999" x14ac:dyDescent="0.3">
      <c r="B3" s="18"/>
      <c r="C3" s="12"/>
      <c r="D3" s="58">
        <v>2020</v>
      </c>
      <c r="E3" s="58"/>
      <c r="F3" s="11"/>
      <c r="G3" s="11"/>
      <c r="H3" s="11"/>
      <c r="I3" s="11"/>
      <c r="J3" s="11"/>
      <c r="K3" s="18"/>
      <c r="L3" s="18"/>
    </row>
    <row r="4" spans="2:12" ht="15" customHeight="1" x14ac:dyDescent="0.3">
      <c r="B4" s="18"/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  <c r="K4" s="18"/>
      <c r="L4" s="18"/>
    </row>
    <row r="5" spans="2:12" ht="15" customHeight="1" x14ac:dyDescent="0.3">
      <c r="B5" s="18"/>
      <c r="C5" s="61"/>
      <c r="D5" s="62"/>
      <c r="E5" s="62"/>
      <c r="F5" s="63"/>
      <c r="G5" s="63"/>
      <c r="H5" s="62"/>
      <c r="I5" s="66"/>
      <c r="J5" s="67"/>
      <c r="K5" s="18"/>
      <c r="L5" s="18"/>
    </row>
    <row r="6" spans="2:12" ht="55.2" x14ac:dyDescent="0.3">
      <c r="B6" s="18"/>
      <c r="C6" s="61"/>
      <c r="D6" s="39" t="s">
        <v>34</v>
      </c>
      <c r="E6" s="13" t="s">
        <v>3</v>
      </c>
      <c r="F6" s="39" t="s">
        <v>50</v>
      </c>
      <c r="G6" s="39" t="s">
        <v>42</v>
      </c>
      <c r="H6" s="62"/>
      <c r="I6" s="39" t="s">
        <v>51</v>
      </c>
      <c r="J6" s="39" t="s">
        <v>44</v>
      </c>
      <c r="K6" s="18"/>
      <c r="L6" s="18"/>
    </row>
    <row r="7" spans="2:12" ht="28.2" x14ac:dyDescent="0.3">
      <c r="B7" s="18"/>
      <c r="C7" s="2" t="s">
        <v>54</v>
      </c>
      <c r="D7" s="1">
        <v>1</v>
      </c>
      <c r="E7" s="9"/>
      <c r="F7" s="14">
        <v>1</v>
      </c>
      <c r="G7" s="26">
        <v>500</v>
      </c>
      <c r="H7" s="15"/>
      <c r="I7" s="15"/>
      <c r="J7" s="15"/>
      <c r="K7" s="18"/>
      <c r="L7" s="18"/>
    </row>
    <row r="8" spans="2:12" x14ac:dyDescent="0.3">
      <c r="B8" s="18"/>
      <c r="C8" s="1" t="s">
        <v>4</v>
      </c>
      <c r="D8" s="1">
        <v>12</v>
      </c>
      <c r="E8" s="9"/>
      <c r="F8" s="14">
        <v>6</v>
      </c>
      <c r="G8" s="26">
        <v>1200</v>
      </c>
      <c r="H8" s="15"/>
      <c r="I8" s="15">
        <v>3</v>
      </c>
      <c r="J8" s="15">
        <v>4400</v>
      </c>
      <c r="K8" s="18"/>
      <c r="L8" s="18"/>
    </row>
    <row r="9" spans="2:12" x14ac:dyDescent="0.3">
      <c r="B9" s="18"/>
      <c r="C9" s="1" t="s">
        <v>5</v>
      </c>
      <c r="D9" s="1">
        <v>53</v>
      </c>
      <c r="E9" s="9"/>
      <c r="F9" s="14">
        <v>29</v>
      </c>
      <c r="G9" s="26">
        <v>5554</v>
      </c>
      <c r="H9" s="15">
        <v>9</v>
      </c>
      <c r="I9" s="15"/>
      <c r="J9" s="15"/>
      <c r="K9" s="18"/>
      <c r="L9" s="18"/>
    </row>
    <row r="10" spans="2:12" x14ac:dyDescent="0.3">
      <c r="B10" s="18"/>
      <c r="C10" s="1" t="s">
        <v>6</v>
      </c>
      <c r="D10" s="1">
        <v>10</v>
      </c>
      <c r="E10" s="9">
        <v>82</v>
      </c>
      <c r="F10" s="14">
        <v>14</v>
      </c>
      <c r="G10" s="26">
        <v>3800</v>
      </c>
      <c r="H10" s="15"/>
      <c r="I10" s="15">
        <v>6</v>
      </c>
      <c r="J10" s="15">
        <v>1222.5</v>
      </c>
      <c r="K10" s="18"/>
      <c r="L10" s="18"/>
    </row>
    <row r="11" spans="2:12" x14ac:dyDescent="0.3">
      <c r="B11" s="18"/>
      <c r="C11" s="1" t="s">
        <v>7</v>
      </c>
      <c r="D11" s="1">
        <v>2</v>
      </c>
      <c r="E11" s="9"/>
      <c r="F11" s="14"/>
      <c r="G11" s="26"/>
      <c r="H11" s="15"/>
      <c r="I11" s="15"/>
      <c r="J11" s="15"/>
      <c r="K11" s="18"/>
      <c r="L11" s="18"/>
    </row>
    <row r="12" spans="2:12" x14ac:dyDescent="0.3">
      <c r="B12" s="18"/>
      <c r="C12" s="1" t="s">
        <v>62</v>
      </c>
      <c r="D12" s="1"/>
      <c r="E12" s="9"/>
      <c r="F12" s="14"/>
      <c r="G12" s="26"/>
      <c r="H12" s="15"/>
      <c r="I12" s="15"/>
      <c r="J12" s="15"/>
      <c r="K12" s="18"/>
      <c r="L12" s="18"/>
    </row>
    <row r="13" spans="2:12" ht="28.2" x14ac:dyDescent="0.3">
      <c r="B13" s="18"/>
      <c r="C13" s="2" t="s">
        <v>35</v>
      </c>
      <c r="D13" s="1">
        <v>2</v>
      </c>
      <c r="E13" s="9"/>
      <c r="F13" s="14"/>
      <c r="G13" s="26"/>
      <c r="H13" s="15"/>
      <c r="I13" s="15"/>
      <c r="J13" s="15"/>
      <c r="K13" s="18"/>
      <c r="L13" s="18"/>
    </row>
    <row r="14" spans="2:12" x14ac:dyDescent="0.3">
      <c r="B14" s="18"/>
      <c r="C14" s="1" t="s">
        <v>8</v>
      </c>
      <c r="D14" s="1">
        <v>1</v>
      </c>
      <c r="E14" s="9"/>
      <c r="F14" s="14">
        <v>2</v>
      </c>
      <c r="G14" s="26">
        <v>3000</v>
      </c>
      <c r="H14" s="15"/>
      <c r="I14" s="15"/>
      <c r="J14" s="15"/>
      <c r="K14" s="18"/>
      <c r="L14" s="18"/>
    </row>
    <row r="15" spans="2:12" x14ac:dyDescent="0.3">
      <c r="B15" s="18"/>
      <c r="C15" s="1" t="s">
        <v>9</v>
      </c>
      <c r="D15" s="1">
        <v>18</v>
      </c>
      <c r="E15" s="9"/>
      <c r="F15" s="14">
        <v>11</v>
      </c>
      <c r="G15" s="26">
        <v>1632</v>
      </c>
      <c r="H15" s="15"/>
      <c r="I15" s="15">
        <v>1</v>
      </c>
      <c r="J15" s="15">
        <v>320</v>
      </c>
      <c r="K15" s="18"/>
      <c r="L15" s="18"/>
    </row>
    <row r="16" spans="2:12" x14ac:dyDescent="0.3">
      <c r="B16" s="18"/>
      <c r="C16" s="1" t="s">
        <v>10</v>
      </c>
      <c r="D16" s="1">
        <v>1</v>
      </c>
      <c r="E16" s="9"/>
      <c r="F16" s="15"/>
      <c r="G16" s="15"/>
      <c r="H16" s="15"/>
      <c r="I16" s="15"/>
      <c r="J16" s="15"/>
      <c r="K16" s="18"/>
      <c r="L16" s="18"/>
    </row>
    <row r="17" spans="2:12" x14ac:dyDescent="0.3">
      <c r="B17" s="18"/>
      <c r="C17" s="1" t="s">
        <v>11</v>
      </c>
      <c r="D17" s="1">
        <v>4</v>
      </c>
      <c r="E17" s="9"/>
      <c r="F17" s="15">
        <v>1</v>
      </c>
      <c r="G17" s="15">
        <v>300</v>
      </c>
      <c r="H17" s="15"/>
      <c r="I17" s="15"/>
      <c r="J17" s="15"/>
      <c r="K17" s="18"/>
      <c r="L17" s="18"/>
    </row>
    <row r="18" spans="2:12" x14ac:dyDescent="0.3">
      <c r="B18" s="18"/>
      <c r="C18" s="1" t="s">
        <v>12</v>
      </c>
      <c r="D18" s="1">
        <v>7</v>
      </c>
      <c r="E18" s="9"/>
      <c r="F18" s="14">
        <v>12</v>
      </c>
      <c r="G18" s="26">
        <v>8680</v>
      </c>
      <c r="H18" s="15"/>
      <c r="I18" s="15">
        <v>1</v>
      </c>
      <c r="J18" s="15">
        <v>3801.6</v>
      </c>
      <c r="K18" s="18"/>
      <c r="L18" s="18"/>
    </row>
    <row r="19" spans="2:12" x14ac:dyDescent="0.3">
      <c r="B19" s="18"/>
      <c r="C19" s="1" t="s">
        <v>55</v>
      </c>
      <c r="D19" s="1"/>
      <c r="E19" s="9"/>
      <c r="F19" s="14"/>
      <c r="G19" s="26"/>
      <c r="H19" s="15">
        <v>7</v>
      </c>
      <c r="I19" s="15"/>
      <c r="J19" s="15"/>
      <c r="K19" s="18"/>
      <c r="L19" s="18"/>
    </row>
    <row r="20" spans="2:12" x14ac:dyDescent="0.3">
      <c r="B20" s="18"/>
      <c r="C20" s="1" t="s">
        <v>30</v>
      </c>
      <c r="D20" s="1">
        <v>7</v>
      </c>
      <c r="E20" s="9"/>
      <c r="F20" s="14">
        <v>3</v>
      </c>
      <c r="G20" s="26">
        <v>14320</v>
      </c>
      <c r="H20" s="15">
        <v>3</v>
      </c>
      <c r="I20" s="15"/>
      <c r="J20" s="15"/>
      <c r="K20" s="18"/>
      <c r="L20" s="18"/>
    </row>
    <row r="21" spans="2:12" x14ac:dyDescent="0.3">
      <c r="B21" s="18"/>
      <c r="C21" s="1" t="s">
        <v>13</v>
      </c>
      <c r="D21" s="1">
        <v>1</v>
      </c>
      <c r="E21" s="9"/>
      <c r="F21" s="15">
        <v>1</v>
      </c>
      <c r="G21" s="15">
        <v>120</v>
      </c>
      <c r="H21" s="15">
        <v>7</v>
      </c>
      <c r="I21" s="15"/>
      <c r="J21" s="15"/>
      <c r="K21" s="18"/>
      <c r="L21" s="18"/>
    </row>
    <row r="22" spans="2:12" ht="30" customHeight="1" x14ac:dyDescent="0.3">
      <c r="B22" s="18"/>
      <c r="C22" s="40" t="s">
        <v>14</v>
      </c>
      <c r="D22" s="16">
        <v>119</v>
      </c>
      <c r="E22" s="24">
        <v>82</v>
      </c>
      <c r="F22" s="28">
        <v>80</v>
      </c>
      <c r="G22" s="28">
        <v>39106</v>
      </c>
      <c r="H22" s="28">
        <v>26</v>
      </c>
      <c r="I22" s="28">
        <v>11</v>
      </c>
      <c r="J22" s="28">
        <v>9744.1</v>
      </c>
      <c r="K22" s="18"/>
      <c r="L22" s="18"/>
    </row>
    <row r="23" spans="2:12" x14ac:dyDescent="0.3">
      <c r="C23" s="3"/>
      <c r="D23" s="4"/>
      <c r="E23" s="4"/>
      <c r="F23" s="5"/>
      <c r="G23" s="5"/>
      <c r="H23" s="5"/>
      <c r="I23" s="5"/>
      <c r="J23" s="5"/>
    </row>
  </sheetData>
  <mergeCells count="8">
    <mergeCell ref="D2:E2"/>
    <mergeCell ref="F2:J2"/>
    <mergeCell ref="D3:E3"/>
    <mergeCell ref="I4:J5"/>
    <mergeCell ref="C4:C6"/>
    <mergeCell ref="D4:E5"/>
    <mergeCell ref="F4:G5"/>
    <mergeCell ref="H4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workbookViewId="0">
      <selection activeCell="M19" sqref="M19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0.6640625" style="7" customWidth="1"/>
    <col min="5" max="5" width="18.4414062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2:14" ht="21" x14ac:dyDescent="0.4">
      <c r="C2" s="10" t="s">
        <v>18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2:14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2:14" ht="15" customHeight="1" x14ac:dyDescent="0.3">
      <c r="B4" s="18"/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  <c r="K4" s="18"/>
      <c r="L4" s="18"/>
      <c r="M4" s="18"/>
      <c r="N4" s="18"/>
    </row>
    <row r="5" spans="2:14" ht="15" customHeight="1" x14ac:dyDescent="0.3">
      <c r="B5" s="18"/>
      <c r="C5" s="61"/>
      <c r="D5" s="62"/>
      <c r="E5" s="62"/>
      <c r="F5" s="63"/>
      <c r="G5" s="63"/>
      <c r="H5" s="62"/>
      <c r="I5" s="66"/>
      <c r="J5" s="67"/>
      <c r="K5" s="18"/>
      <c r="L5" s="18"/>
      <c r="M5" s="18"/>
      <c r="N5" s="18"/>
    </row>
    <row r="6" spans="2:14" ht="55.2" x14ac:dyDescent="0.3">
      <c r="B6" s="18"/>
      <c r="C6" s="61"/>
      <c r="D6" s="39" t="s">
        <v>34</v>
      </c>
      <c r="E6" s="13" t="s">
        <v>3</v>
      </c>
      <c r="F6" s="39" t="s">
        <v>50</v>
      </c>
      <c r="G6" s="39" t="s">
        <v>42</v>
      </c>
      <c r="H6" s="62"/>
      <c r="I6" s="39" t="s">
        <v>51</v>
      </c>
      <c r="J6" s="39" t="s">
        <v>44</v>
      </c>
      <c r="K6" s="18"/>
      <c r="L6" s="18"/>
      <c r="M6" s="18"/>
      <c r="N6" s="18"/>
    </row>
    <row r="7" spans="2:14" ht="28.2" x14ac:dyDescent="0.3">
      <c r="B7" s="18"/>
      <c r="C7" s="2" t="s">
        <v>54</v>
      </c>
      <c r="D7" s="1"/>
      <c r="E7" s="9"/>
      <c r="F7" s="14"/>
      <c r="G7" s="26"/>
      <c r="H7" s="15">
        <v>1</v>
      </c>
      <c r="I7" s="15"/>
      <c r="J7" s="15"/>
      <c r="K7" s="18"/>
      <c r="L7" s="18"/>
      <c r="M7" s="18"/>
      <c r="N7" s="18"/>
    </row>
    <row r="8" spans="2:14" x14ac:dyDescent="0.3">
      <c r="B8" s="18"/>
      <c r="C8" s="1" t="s">
        <v>4</v>
      </c>
      <c r="D8" s="1">
        <v>4</v>
      </c>
      <c r="E8" s="9"/>
      <c r="F8" s="14">
        <v>4</v>
      </c>
      <c r="G8" s="26">
        <v>1200</v>
      </c>
      <c r="H8" s="15"/>
      <c r="I8" s="15"/>
      <c r="J8" s="15"/>
      <c r="K8" s="18"/>
      <c r="L8" s="18"/>
      <c r="M8" s="18"/>
      <c r="N8" s="18"/>
    </row>
    <row r="9" spans="2:14" x14ac:dyDescent="0.3">
      <c r="B9" s="18"/>
      <c r="C9" s="1" t="s">
        <v>5</v>
      </c>
      <c r="D9" s="1">
        <v>9</v>
      </c>
      <c r="E9" s="9"/>
      <c r="F9" s="14">
        <v>5</v>
      </c>
      <c r="G9" s="26">
        <v>980</v>
      </c>
      <c r="H9" s="15">
        <v>3</v>
      </c>
      <c r="I9" s="15"/>
      <c r="J9" s="15"/>
      <c r="K9" s="18"/>
      <c r="L9" s="18"/>
      <c r="M9" s="18"/>
      <c r="N9" s="18"/>
    </row>
    <row r="10" spans="2:14" x14ac:dyDescent="0.3">
      <c r="B10" s="18"/>
      <c r="C10" s="1" t="s">
        <v>6</v>
      </c>
      <c r="D10" s="1">
        <v>43</v>
      </c>
      <c r="E10" s="9">
        <v>111</v>
      </c>
      <c r="F10" s="15">
        <v>38</v>
      </c>
      <c r="G10" s="15">
        <v>21100</v>
      </c>
      <c r="H10" s="15"/>
      <c r="I10" s="15">
        <v>14</v>
      </c>
      <c r="J10" s="15">
        <v>53993.600000000006</v>
      </c>
      <c r="K10" s="18"/>
      <c r="L10" s="18"/>
      <c r="M10" s="18"/>
      <c r="N10" s="18"/>
    </row>
    <row r="11" spans="2:14" x14ac:dyDescent="0.3">
      <c r="B11" s="18"/>
      <c r="C11" s="1" t="s">
        <v>7</v>
      </c>
      <c r="D11" s="17">
        <v>1</v>
      </c>
      <c r="E11" s="9"/>
      <c r="F11" s="15"/>
      <c r="G11" s="15"/>
      <c r="H11" s="15"/>
      <c r="I11" s="15"/>
      <c r="J11" s="15"/>
      <c r="K11" s="18"/>
      <c r="L11" s="18"/>
      <c r="M11" s="18"/>
      <c r="N11" s="18"/>
    </row>
    <row r="12" spans="2:14" x14ac:dyDescent="0.3">
      <c r="B12" s="18"/>
      <c r="C12" s="1" t="s">
        <v>62</v>
      </c>
      <c r="D12" s="17"/>
      <c r="E12" s="9"/>
      <c r="F12" s="15"/>
      <c r="G12" s="15"/>
      <c r="H12" s="15"/>
      <c r="I12" s="15"/>
      <c r="J12" s="15"/>
      <c r="K12" s="18"/>
      <c r="L12" s="18"/>
      <c r="M12" s="18"/>
      <c r="N12" s="18"/>
    </row>
    <row r="13" spans="2:14" ht="28.2" x14ac:dyDescent="0.3">
      <c r="B13" s="18"/>
      <c r="C13" s="2" t="s">
        <v>35</v>
      </c>
      <c r="D13" s="1"/>
      <c r="E13" s="9"/>
      <c r="F13" s="15"/>
      <c r="G13" s="15"/>
      <c r="H13" s="15"/>
      <c r="I13" s="15"/>
      <c r="J13" s="15"/>
      <c r="K13" s="18"/>
      <c r="L13" s="18"/>
      <c r="M13" s="18"/>
      <c r="N13" s="18"/>
    </row>
    <row r="14" spans="2:14" x14ac:dyDescent="0.3">
      <c r="B14" s="18"/>
      <c r="C14" s="1" t="s">
        <v>8</v>
      </c>
      <c r="D14" s="1">
        <v>1</v>
      </c>
      <c r="E14" s="9"/>
      <c r="F14" s="15">
        <v>2</v>
      </c>
      <c r="G14" s="15">
        <v>800</v>
      </c>
      <c r="H14" s="15"/>
      <c r="I14" s="15"/>
      <c r="J14" s="15"/>
      <c r="K14" s="18"/>
      <c r="L14" s="18"/>
      <c r="M14" s="18"/>
      <c r="N14" s="18"/>
    </row>
    <row r="15" spans="2:14" x14ac:dyDescent="0.3">
      <c r="B15" s="18"/>
      <c r="C15" s="1" t="s">
        <v>9</v>
      </c>
      <c r="D15" s="1">
        <v>1</v>
      </c>
      <c r="E15" s="9"/>
      <c r="F15" s="14"/>
      <c r="G15" s="26"/>
      <c r="H15" s="15"/>
      <c r="I15" s="15"/>
      <c r="J15" s="15"/>
      <c r="K15" s="18"/>
      <c r="L15" s="18"/>
      <c r="M15" s="18"/>
      <c r="N15" s="18"/>
    </row>
    <row r="16" spans="2:14" x14ac:dyDescent="0.3">
      <c r="B16" s="18"/>
      <c r="C16" s="1" t="s">
        <v>10</v>
      </c>
      <c r="D16" s="1"/>
      <c r="E16" s="9"/>
      <c r="F16" s="15"/>
      <c r="G16" s="15"/>
      <c r="H16" s="15"/>
      <c r="I16" s="15"/>
      <c r="J16" s="15"/>
      <c r="K16" s="18"/>
      <c r="L16" s="18"/>
      <c r="M16" s="18"/>
      <c r="N16" s="18"/>
    </row>
    <row r="17" spans="2:14" x14ac:dyDescent="0.3">
      <c r="B17" s="18"/>
      <c r="C17" s="1" t="s">
        <v>11</v>
      </c>
      <c r="D17" s="1"/>
      <c r="E17" s="9"/>
      <c r="F17" s="15"/>
      <c r="G17" s="15"/>
      <c r="H17" s="15"/>
      <c r="I17" s="15"/>
      <c r="J17" s="15"/>
      <c r="K17" s="18"/>
      <c r="L17" s="18"/>
      <c r="M17" s="18"/>
      <c r="N17" s="18"/>
    </row>
    <row r="18" spans="2:14" x14ac:dyDescent="0.3">
      <c r="B18" s="18"/>
      <c r="C18" s="1" t="s">
        <v>12</v>
      </c>
      <c r="D18" s="1">
        <v>3</v>
      </c>
      <c r="E18" s="9"/>
      <c r="F18" s="14">
        <v>3</v>
      </c>
      <c r="G18" s="26">
        <v>880</v>
      </c>
      <c r="H18" s="15"/>
      <c r="I18" s="15">
        <v>2</v>
      </c>
      <c r="J18" s="15">
        <v>18765.07</v>
      </c>
      <c r="K18" s="18"/>
      <c r="L18" s="18"/>
      <c r="M18" s="18"/>
      <c r="N18" s="18"/>
    </row>
    <row r="19" spans="2:14" x14ac:dyDescent="0.3">
      <c r="B19" s="18"/>
      <c r="C19" s="1" t="s">
        <v>55</v>
      </c>
      <c r="D19" s="1"/>
      <c r="E19" s="9"/>
      <c r="F19" s="14"/>
      <c r="G19" s="26"/>
      <c r="H19" s="15"/>
      <c r="I19" s="15"/>
      <c r="J19" s="15"/>
      <c r="K19" s="18"/>
      <c r="L19" s="18"/>
      <c r="M19" s="18"/>
      <c r="N19" s="18"/>
    </row>
    <row r="20" spans="2:14" x14ac:dyDescent="0.3">
      <c r="B20" s="18"/>
      <c r="C20" s="1" t="s">
        <v>30</v>
      </c>
      <c r="D20" s="1"/>
      <c r="E20" s="9"/>
      <c r="F20" s="14"/>
      <c r="G20" s="26"/>
      <c r="H20" s="15"/>
      <c r="I20" s="15"/>
      <c r="J20" s="15"/>
      <c r="K20" s="18"/>
      <c r="L20" s="18"/>
      <c r="M20" s="18"/>
      <c r="N20" s="18"/>
    </row>
    <row r="21" spans="2:14" x14ac:dyDescent="0.3">
      <c r="B21" s="18"/>
      <c r="C21" s="1" t="s">
        <v>13</v>
      </c>
      <c r="D21" s="1">
        <v>12</v>
      </c>
      <c r="E21" s="9"/>
      <c r="F21" s="15">
        <v>11</v>
      </c>
      <c r="G21" s="15">
        <v>7320</v>
      </c>
      <c r="H21" s="15">
        <v>1</v>
      </c>
      <c r="I21" s="15"/>
      <c r="J21" s="15"/>
      <c r="K21" s="18"/>
      <c r="L21" s="18"/>
      <c r="M21" s="18"/>
      <c r="N21" s="18"/>
    </row>
    <row r="22" spans="2:14" ht="30" customHeight="1" x14ac:dyDescent="0.3">
      <c r="B22" s="18"/>
      <c r="C22" s="40" t="s">
        <v>14</v>
      </c>
      <c r="D22" s="16">
        <v>74</v>
      </c>
      <c r="E22" s="24">
        <v>111</v>
      </c>
      <c r="F22" s="28">
        <v>63</v>
      </c>
      <c r="G22" s="28">
        <v>32280</v>
      </c>
      <c r="H22" s="28">
        <v>5</v>
      </c>
      <c r="I22" s="28">
        <v>16</v>
      </c>
      <c r="J22" s="28">
        <v>72758.67</v>
      </c>
      <c r="K22" s="18"/>
      <c r="L22" s="18"/>
      <c r="M22" s="18"/>
      <c r="N22" s="18"/>
    </row>
    <row r="23" spans="2:14" x14ac:dyDescent="0.3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x14ac:dyDescent="0.3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x14ac:dyDescent="0.3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mergeCells count="8">
    <mergeCell ref="C4:C6"/>
    <mergeCell ref="D4:E5"/>
    <mergeCell ref="F4:G5"/>
    <mergeCell ref="H4:H6"/>
    <mergeCell ref="D2:E2"/>
    <mergeCell ref="F2:J2"/>
    <mergeCell ref="D3:E3"/>
    <mergeCell ref="I4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workbookViewId="0">
      <selection activeCell="O19" sqref="O19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0.88671875" style="7" customWidth="1"/>
    <col min="5" max="5" width="18.3320312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2:11" ht="21" x14ac:dyDescent="0.4">
      <c r="C2" s="10" t="s">
        <v>19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2:11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2:11" ht="15" customHeight="1" x14ac:dyDescent="0.3">
      <c r="B4" s="18"/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  <c r="K4" s="18"/>
    </row>
    <row r="5" spans="2:11" ht="15" customHeight="1" x14ac:dyDescent="0.3">
      <c r="B5" s="18"/>
      <c r="C5" s="61"/>
      <c r="D5" s="62"/>
      <c r="E5" s="62"/>
      <c r="F5" s="63"/>
      <c r="G5" s="63"/>
      <c r="H5" s="62"/>
      <c r="I5" s="66"/>
      <c r="J5" s="67"/>
      <c r="K5" s="18"/>
    </row>
    <row r="6" spans="2:11" ht="55.2" x14ac:dyDescent="0.3">
      <c r="B6" s="18"/>
      <c r="C6" s="61"/>
      <c r="D6" s="39" t="s">
        <v>34</v>
      </c>
      <c r="E6" s="13" t="s">
        <v>3</v>
      </c>
      <c r="F6" s="39" t="s">
        <v>50</v>
      </c>
      <c r="G6" s="39" t="s">
        <v>42</v>
      </c>
      <c r="H6" s="62"/>
      <c r="I6" s="39" t="s">
        <v>51</v>
      </c>
      <c r="J6" s="39" t="s">
        <v>44</v>
      </c>
      <c r="K6" s="18"/>
    </row>
    <row r="7" spans="2:11" ht="28.2" x14ac:dyDescent="0.3">
      <c r="B7" s="18"/>
      <c r="C7" s="2" t="s">
        <v>54</v>
      </c>
      <c r="D7" s="1">
        <v>2</v>
      </c>
      <c r="E7" s="9"/>
      <c r="F7" s="14"/>
      <c r="G7" s="26"/>
      <c r="H7" s="15"/>
      <c r="I7" s="15"/>
      <c r="J7" s="22"/>
      <c r="K7" s="18"/>
    </row>
    <row r="8" spans="2:11" x14ac:dyDescent="0.3">
      <c r="B8" s="18"/>
      <c r="C8" s="1" t="s">
        <v>4</v>
      </c>
      <c r="D8" s="1">
        <v>6</v>
      </c>
      <c r="E8" s="9"/>
      <c r="F8" s="14">
        <v>4</v>
      </c>
      <c r="G8" s="26">
        <v>220</v>
      </c>
      <c r="H8" s="15"/>
      <c r="I8" s="15"/>
      <c r="J8" s="22"/>
      <c r="K8" s="18"/>
    </row>
    <row r="9" spans="2:11" x14ac:dyDescent="0.3">
      <c r="B9" s="18"/>
      <c r="C9" s="1" t="s">
        <v>5</v>
      </c>
      <c r="D9" s="1">
        <v>15</v>
      </c>
      <c r="E9" s="9"/>
      <c r="F9" s="14">
        <v>7</v>
      </c>
      <c r="G9" s="26">
        <v>18400</v>
      </c>
      <c r="H9" s="15">
        <v>1</v>
      </c>
      <c r="I9" s="15"/>
      <c r="J9" s="22"/>
      <c r="K9" s="18"/>
    </row>
    <row r="10" spans="2:11" x14ac:dyDescent="0.3">
      <c r="B10" s="18"/>
      <c r="C10" s="1" t="s">
        <v>6</v>
      </c>
      <c r="D10" s="1">
        <v>6</v>
      </c>
      <c r="E10" s="9">
        <v>6</v>
      </c>
      <c r="F10" s="15">
        <v>4</v>
      </c>
      <c r="G10" s="15">
        <v>400</v>
      </c>
      <c r="H10" s="15"/>
      <c r="I10" s="15"/>
      <c r="J10" s="22"/>
      <c r="K10" s="18"/>
    </row>
    <row r="11" spans="2:11" x14ac:dyDescent="0.3">
      <c r="B11" s="18"/>
      <c r="C11" s="1" t="s">
        <v>7</v>
      </c>
      <c r="D11" s="1"/>
      <c r="E11" s="9"/>
      <c r="F11" s="15"/>
      <c r="G11" s="15"/>
      <c r="H11" s="15"/>
      <c r="I11" s="15"/>
      <c r="J11" s="22"/>
      <c r="K11" s="18"/>
    </row>
    <row r="12" spans="2:11" x14ac:dyDescent="0.3">
      <c r="B12" s="18"/>
      <c r="C12" s="1" t="s">
        <v>62</v>
      </c>
      <c r="D12" s="1"/>
      <c r="E12" s="9"/>
      <c r="F12" s="15"/>
      <c r="G12" s="15"/>
      <c r="H12" s="15"/>
      <c r="I12" s="15"/>
      <c r="J12" s="22"/>
      <c r="K12" s="18"/>
    </row>
    <row r="13" spans="2:11" ht="28.2" x14ac:dyDescent="0.3">
      <c r="B13" s="18"/>
      <c r="C13" s="2" t="s">
        <v>35</v>
      </c>
      <c r="D13" s="1"/>
      <c r="E13" s="9"/>
      <c r="F13" s="15"/>
      <c r="G13" s="15"/>
      <c r="H13" s="15"/>
      <c r="I13" s="15"/>
      <c r="J13" s="22"/>
      <c r="K13" s="18"/>
    </row>
    <row r="14" spans="2:11" x14ac:dyDescent="0.3">
      <c r="B14" s="18"/>
      <c r="C14" s="1" t="s">
        <v>8</v>
      </c>
      <c r="D14" s="1">
        <v>1</v>
      </c>
      <c r="E14" s="9"/>
      <c r="F14" s="15"/>
      <c r="G14" s="15"/>
      <c r="H14" s="15"/>
      <c r="I14" s="15"/>
      <c r="J14" s="22"/>
      <c r="K14" s="18"/>
    </row>
    <row r="15" spans="2:11" x14ac:dyDescent="0.3">
      <c r="B15" s="18"/>
      <c r="C15" s="1" t="s">
        <v>9</v>
      </c>
      <c r="D15" s="1">
        <v>2</v>
      </c>
      <c r="E15" s="9"/>
      <c r="F15" s="14"/>
      <c r="G15" s="26"/>
      <c r="H15" s="15"/>
      <c r="I15" s="15">
        <v>1</v>
      </c>
      <c r="J15" s="22">
        <v>7560</v>
      </c>
      <c r="K15" s="18"/>
    </row>
    <row r="16" spans="2:11" x14ac:dyDescent="0.3">
      <c r="B16" s="18"/>
      <c r="C16" s="1" t="s">
        <v>10</v>
      </c>
      <c r="D16" s="1">
        <v>1</v>
      </c>
      <c r="E16" s="9"/>
      <c r="F16" s="15"/>
      <c r="G16" s="15"/>
      <c r="H16" s="15"/>
      <c r="I16" s="15"/>
      <c r="J16" s="22"/>
      <c r="K16" s="18"/>
    </row>
    <row r="17" spans="2:11" x14ac:dyDescent="0.3">
      <c r="B17" s="18"/>
      <c r="C17" s="1" t="s">
        <v>11</v>
      </c>
      <c r="D17" s="1">
        <v>1</v>
      </c>
      <c r="E17" s="9"/>
      <c r="F17" s="14">
        <v>1</v>
      </c>
      <c r="G17" s="26">
        <v>200</v>
      </c>
      <c r="H17" s="15"/>
      <c r="I17" s="15">
        <v>2</v>
      </c>
      <c r="J17" s="22">
        <v>2177.6</v>
      </c>
      <c r="K17" s="18"/>
    </row>
    <row r="18" spans="2:11" x14ac:dyDescent="0.3">
      <c r="B18" s="18"/>
      <c r="C18" s="1" t="s">
        <v>12</v>
      </c>
      <c r="D18" s="1">
        <v>1</v>
      </c>
      <c r="E18" s="9"/>
      <c r="F18" s="14">
        <v>2</v>
      </c>
      <c r="G18" s="26">
        <v>280</v>
      </c>
      <c r="H18" s="15"/>
      <c r="I18" s="15"/>
      <c r="J18" s="22"/>
      <c r="K18" s="18"/>
    </row>
    <row r="19" spans="2:11" x14ac:dyDescent="0.3">
      <c r="B19" s="18"/>
      <c r="C19" s="1" t="s">
        <v>55</v>
      </c>
      <c r="D19" s="1"/>
      <c r="E19" s="9"/>
      <c r="F19" s="14"/>
      <c r="G19" s="26"/>
      <c r="H19" s="15"/>
      <c r="I19" s="15"/>
      <c r="J19" s="22"/>
      <c r="K19" s="18"/>
    </row>
    <row r="20" spans="2:11" x14ac:dyDescent="0.3">
      <c r="B20" s="18"/>
      <c r="C20" s="1" t="s">
        <v>30</v>
      </c>
      <c r="D20" s="1"/>
      <c r="E20" s="9"/>
      <c r="F20" s="14"/>
      <c r="G20" s="26"/>
      <c r="H20" s="15"/>
      <c r="I20" s="15"/>
      <c r="J20" s="22"/>
      <c r="K20" s="18"/>
    </row>
    <row r="21" spans="2:11" x14ac:dyDescent="0.3">
      <c r="B21" s="18"/>
      <c r="C21" s="1" t="s">
        <v>13</v>
      </c>
      <c r="D21" s="1">
        <v>2</v>
      </c>
      <c r="E21" s="9"/>
      <c r="F21" s="15"/>
      <c r="G21" s="15"/>
      <c r="H21" s="15">
        <v>1</v>
      </c>
      <c r="I21" s="15"/>
      <c r="J21" s="22"/>
      <c r="K21" s="18"/>
    </row>
    <row r="22" spans="2:11" ht="30" customHeight="1" x14ac:dyDescent="0.3">
      <c r="B22" s="18"/>
      <c r="C22" s="40" t="s">
        <v>14</v>
      </c>
      <c r="D22" s="16">
        <v>37</v>
      </c>
      <c r="E22" s="24">
        <v>6</v>
      </c>
      <c r="F22" s="28">
        <v>18</v>
      </c>
      <c r="G22" s="28">
        <v>19500</v>
      </c>
      <c r="H22" s="28">
        <v>2</v>
      </c>
      <c r="I22" s="28">
        <v>3</v>
      </c>
      <c r="J22" s="29">
        <v>9737.6</v>
      </c>
      <c r="K22" s="18"/>
    </row>
    <row r="23" spans="2:11" x14ac:dyDescent="0.3">
      <c r="B23" s="18"/>
      <c r="C23" s="3"/>
      <c r="D23" s="4"/>
      <c r="E23" s="4"/>
      <c r="F23" s="5"/>
      <c r="G23" s="5"/>
      <c r="H23" s="5"/>
      <c r="I23" s="5"/>
      <c r="J23" s="5"/>
      <c r="K23" s="18"/>
    </row>
  </sheetData>
  <mergeCells count="8">
    <mergeCell ref="D2:E2"/>
    <mergeCell ref="F2:J2"/>
    <mergeCell ref="D3:E3"/>
    <mergeCell ref="I4:J5"/>
    <mergeCell ref="C4:C6"/>
    <mergeCell ref="D4:E5"/>
    <mergeCell ref="F4:G5"/>
    <mergeCell ref="H4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3"/>
  <sheetViews>
    <sheetView workbookViewId="0">
      <selection activeCell="K18" sqref="K18"/>
    </sheetView>
  </sheetViews>
  <sheetFormatPr defaultColWidth="9.109375" defaultRowHeight="14.4" x14ac:dyDescent="0.3"/>
  <cols>
    <col min="1" max="2" width="9.109375" style="7"/>
    <col min="3" max="3" width="23" style="7" customWidth="1"/>
    <col min="4" max="4" width="21" style="7" customWidth="1"/>
    <col min="5" max="5" width="18.109375" style="7" customWidth="1"/>
    <col min="6" max="6" width="15" style="7" customWidth="1"/>
    <col min="7" max="7" width="14.88671875" style="7" customWidth="1"/>
    <col min="8" max="8" width="16" style="7" customWidth="1"/>
    <col min="9" max="9" width="11.6640625" style="7" customWidth="1"/>
    <col min="10" max="10" width="19.88671875" style="7" customWidth="1"/>
    <col min="11" max="16384" width="9.109375" style="7"/>
  </cols>
  <sheetData>
    <row r="2" spans="3:13" ht="21" x14ac:dyDescent="0.4">
      <c r="C2" s="10" t="s">
        <v>20</v>
      </c>
      <c r="D2" s="58" t="s">
        <v>33</v>
      </c>
      <c r="E2" s="58"/>
      <c r="F2" s="59" t="s">
        <v>61</v>
      </c>
      <c r="G2" s="59"/>
      <c r="H2" s="59"/>
      <c r="I2" s="59"/>
      <c r="J2" s="59"/>
    </row>
    <row r="3" spans="3:13" ht="17.399999999999999" x14ac:dyDescent="0.3">
      <c r="C3" s="12"/>
      <c r="D3" s="58">
        <v>2020</v>
      </c>
      <c r="E3" s="58"/>
      <c r="F3" s="11"/>
      <c r="G3" s="11"/>
      <c r="H3" s="11"/>
      <c r="I3" s="11"/>
      <c r="J3" s="11"/>
    </row>
    <row r="4" spans="3:13" ht="15" customHeight="1" x14ac:dyDescent="0.3">
      <c r="C4" s="60" t="s">
        <v>43</v>
      </c>
      <c r="D4" s="62" t="s">
        <v>52</v>
      </c>
      <c r="E4" s="62"/>
      <c r="F4" s="63" t="s">
        <v>0</v>
      </c>
      <c r="G4" s="63"/>
      <c r="H4" s="62" t="s">
        <v>1</v>
      </c>
      <c r="I4" s="64" t="s">
        <v>2</v>
      </c>
      <c r="J4" s="65"/>
    </row>
    <row r="5" spans="3:13" ht="15" customHeight="1" x14ac:dyDescent="0.3">
      <c r="C5" s="61"/>
      <c r="D5" s="62"/>
      <c r="E5" s="62"/>
      <c r="F5" s="63"/>
      <c r="G5" s="63"/>
      <c r="H5" s="62"/>
      <c r="I5" s="66"/>
      <c r="J5" s="67"/>
    </row>
    <row r="6" spans="3:13" ht="55.2" x14ac:dyDescent="0.3">
      <c r="C6" s="61"/>
      <c r="D6" s="34" t="s">
        <v>34</v>
      </c>
      <c r="E6" s="13" t="s">
        <v>3</v>
      </c>
      <c r="F6" s="34" t="s">
        <v>50</v>
      </c>
      <c r="G6" s="34" t="s">
        <v>42</v>
      </c>
      <c r="H6" s="62"/>
      <c r="I6" s="34" t="s">
        <v>51</v>
      </c>
      <c r="J6" s="34" t="s">
        <v>44</v>
      </c>
    </row>
    <row r="7" spans="3:13" ht="28.2" x14ac:dyDescent="0.3">
      <c r="C7" s="2" t="s">
        <v>54</v>
      </c>
      <c r="D7" s="1"/>
      <c r="E7" s="9"/>
      <c r="F7" s="14"/>
      <c r="G7" s="21"/>
      <c r="H7" s="15"/>
      <c r="I7" s="15"/>
      <c r="J7" s="22"/>
      <c r="K7" s="36"/>
      <c r="L7" s="37"/>
      <c r="M7" s="37"/>
    </row>
    <row r="8" spans="3:13" x14ac:dyDescent="0.3">
      <c r="C8" s="1" t="s">
        <v>4</v>
      </c>
      <c r="D8" s="1">
        <v>3</v>
      </c>
      <c r="E8" s="9"/>
      <c r="F8" s="14">
        <v>1</v>
      </c>
      <c r="G8" s="21">
        <v>80</v>
      </c>
      <c r="H8" s="15"/>
      <c r="I8" s="15"/>
      <c r="J8" s="22"/>
      <c r="K8" s="36"/>
      <c r="L8" s="37"/>
      <c r="M8" s="37"/>
    </row>
    <row r="9" spans="3:13" x14ac:dyDescent="0.3">
      <c r="C9" s="1" t="s">
        <v>5</v>
      </c>
      <c r="D9" s="1">
        <v>7</v>
      </c>
      <c r="E9" s="9"/>
      <c r="F9" s="14">
        <v>5</v>
      </c>
      <c r="G9" s="21">
        <v>712</v>
      </c>
      <c r="H9" s="15"/>
      <c r="I9" s="15"/>
      <c r="J9" s="22"/>
      <c r="K9" s="36"/>
      <c r="L9" s="37"/>
      <c r="M9" s="37"/>
    </row>
    <row r="10" spans="3:13" x14ac:dyDescent="0.3">
      <c r="C10" s="1" t="s">
        <v>6</v>
      </c>
      <c r="D10" s="1">
        <v>3</v>
      </c>
      <c r="E10" s="9">
        <v>6</v>
      </c>
      <c r="F10" s="15">
        <v>3</v>
      </c>
      <c r="G10" s="22">
        <v>1280</v>
      </c>
      <c r="H10" s="15"/>
      <c r="I10" s="15">
        <v>1</v>
      </c>
      <c r="J10" s="22">
        <v>35</v>
      </c>
    </row>
    <row r="11" spans="3:13" x14ac:dyDescent="0.3">
      <c r="C11" s="1" t="s">
        <v>7</v>
      </c>
      <c r="D11" s="1"/>
      <c r="E11" s="9"/>
      <c r="F11" s="15"/>
      <c r="G11" s="22"/>
      <c r="H11" s="15"/>
      <c r="I11" s="15"/>
      <c r="J11" s="22"/>
    </row>
    <row r="12" spans="3:13" x14ac:dyDescent="0.3">
      <c r="C12" s="1" t="s">
        <v>62</v>
      </c>
      <c r="D12" s="1"/>
      <c r="E12" s="9"/>
      <c r="F12" s="15"/>
      <c r="G12" s="22"/>
      <c r="H12" s="15"/>
      <c r="I12" s="15"/>
      <c r="J12" s="22"/>
    </row>
    <row r="13" spans="3:13" ht="28.2" x14ac:dyDescent="0.3">
      <c r="C13" s="2" t="s">
        <v>35</v>
      </c>
      <c r="D13" s="1"/>
      <c r="E13" s="9"/>
      <c r="F13" s="15"/>
      <c r="G13" s="22"/>
      <c r="H13" s="15"/>
      <c r="I13" s="15"/>
      <c r="J13" s="22"/>
    </row>
    <row r="14" spans="3:13" x14ac:dyDescent="0.3">
      <c r="C14" s="1" t="s">
        <v>8</v>
      </c>
      <c r="D14" s="1"/>
      <c r="E14" s="9"/>
      <c r="F14" s="15"/>
      <c r="G14" s="22"/>
      <c r="H14" s="15"/>
      <c r="I14" s="15"/>
      <c r="J14" s="22"/>
    </row>
    <row r="15" spans="3:13" x14ac:dyDescent="0.3">
      <c r="C15" s="1" t="s">
        <v>9</v>
      </c>
      <c r="D15" s="1">
        <v>15</v>
      </c>
      <c r="E15" s="9"/>
      <c r="F15" s="14">
        <v>15</v>
      </c>
      <c r="G15" s="21">
        <v>1940</v>
      </c>
      <c r="H15" s="15"/>
      <c r="I15" s="15"/>
      <c r="J15" s="22"/>
    </row>
    <row r="16" spans="3:13" x14ac:dyDescent="0.3">
      <c r="C16" s="1" t="s">
        <v>10</v>
      </c>
      <c r="D16" s="1"/>
      <c r="E16" s="9"/>
      <c r="F16" s="15"/>
      <c r="G16" s="22"/>
      <c r="H16" s="15"/>
      <c r="I16" s="15"/>
      <c r="J16" s="22"/>
    </row>
    <row r="17" spans="3:10" x14ac:dyDescent="0.3">
      <c r="C17" s="1" t="s">
        <v>11</v>
      </c>
      <c r="D17" s="1">
        <v>1</v>
      </c>
      <c r="E17" s="9"/>
      <c r="F17" s="15">
        <v>2</v>
      </c>
      <c r="G17" s="22">
        <v>1600</v>
      </c>
      <c r="H17" s="15"/>
      <c r="I17" s="15"/>
      <c r="J17" s="22"/>
    </row>
    <row r="18" spans="3:10" x14ac:dyDescent="0.3">
      <c r="C18" s="1" t="s">
        <v>12</v>
      </c>
      <c r="D18" s="1">
        <v>1</v>
      </c>
      <c r="E18" s="9"/>
      <c r="F18" s="14"/>
      <c r="G18" s="21"/>
      <c r="H18" s="15"/>
      <c r="I18" s="15"/>
      <c r="J18" s="22"/>
    </row>
    <row r="19" spans="3:10" x14ac:dyDescent="0.3">
      <c r="C19" s="1" t="s">
        <v>55</v>
      </c>
      <c r="D19" s="1"/>
      <c r="E19" s="9"/>
      <c r="F19" s="14"/>
      <c r="G19" s="26"/>
      <c r="H19" s="15">
        <v>2</v>
      </c>
      <c r="I19" s="15"/>
      <c r="J19" s="22"/>
    </row>
    <row r="20" spans="3:10" x14ac:dyDescent="0.3">
      <c r="C20" s="1" t="s">
        <v>30</v>
      </c>
      <c r="D20" s="1"/>
      <c r="E20" s="9"/>
      <c r="F20" s="14"/>
      <c r="G20" s="21"/>
      <c r="H20" s="15"/>
      <c r="I20" s="15"/>
      <c r="J20" s="22"/>
    </row>
    <row r="21" spans="3:10" x14ac:dyDescent="0.3">
      <c r="C21" s="1" t="s">
        <v>13</v>
      </c>
      <c r="D21" s="1">
        <v>1</v>
      </c>
      <c r="E21" s="9"/>
      <c r="F21" s="15"/>
      <c r="G21" s="22"/>
      <c r="H21" s="15">
        <v>2</v>
      </c>
      <c r="I21" s="15"/>
      <c r="J21" s="22"/>
    </row>
    <row r="22" spans="3:10" ht="30.75" customHeight="1" x14ac:dyDescent="0.3">
      <c r="C22" s="40" t="s">
        <v>14</v>
      </c>
      <c r="D22" s="16">
        <v>31</v>
      </c>
      <c r="E22" s="24">
        <v>6</v>
      </c>
      <c r="F22" s="28">
        <v>26</v>
      </c>
      <c r="G22" s="29">
        <v>5612</v>
      </c>
      <c r="H22" s="28">
        <v>4</v>
      </c>
      <c r="I22" s="28">
        <v>1</v>
      </c>
      <c r="J22" s="29">
        <v>35</v>
      </c>
    </row>
    <row r="23" spans="3:10" x14ac:dyDescent="0.3">
      <c r="C23" s="3"/>
      <c r="D23" s="4"/>
      <c r="E23" s="4"/>
      <c r="F23" s="5"/>
      <c r="G23" s="5"/>
      <c r="H23" s="5"/>
      <c r="I23" s="5"/>
      <c r="J23" s="5"/>
    </row>
  </sheetData>
  <mergeCells count="8">
    <mergeCell ref="D2:E2"/>
    <mergeCell ref="F2:J2"/>
    <mergeCell ref="D3:E3"/>
    <mergeCell ref="I4:J5"/>
    <mergeCell ref="C4:C6"/>
    <mergeCell ref="D4:E5"/>
    <mergeCell ref="F4:G5"/>
    <mergeCell ref="H4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19</vt:i4>
      </vt:variant>
    </vt:vector>
  </HeadingPairs>
  <TitlesOfParts>
    <vt:vector size="19" baseType="lpstr">
      <vt:lpstr>Maakonnad</vt:lpstr>
      <vt:lpstr>Valdkonnad</vt:lpstr>
      <vt:lpstr>Kriminaalasjad</vt:lpstr>
      <vt:lpstr>Harjumaa</vt:lpstr>
      <vt:lpstr>Hiiumaa</vt:lpstr>
      <vt:lpstr>Ida-Virumaa</vt:lpstr>
      <vt:lpstr>Jõgevamaa</vt:lpstr>
      <vt:lpstr>Järvamaa</vt:lpstr>
      <vt:lpstr>Läänemaa</vt:lpstr>
      <vt:lpstr>Lääne-Virumaa</vt:lpstr>
      <vt:lpstr>Põlvamaa</vt:lpstr>
      <vt:lpstr>Pärnumaa</vt:lpstr>
      <vt:lpstr>Raplamaa</vt:lpstr>
      <vt:lpstr>Saaremaa</vt:lpstr>
      <vt:lpstr>Tartumaa</vt:lpstr>
      <vt:lpstr>Valgamaa</vt:lpstr>
      <vt:lpstr>Viljandimaa</vt:lpstr>
      <vt:lpstr>Võrumaa</vt:lpstr>
      <vt:lpstr>kontroll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 Randlepp</dc:creator>
  <cp:lastModifiedBy>Marve Randlepp</cp:lastModifiedBy>
  <dcterms:created xsi:type="dcterms:W3CDTF">2014-01-21T12:15:07Z</dcterms:created>
  <dcterms:modified xsi:type="dcterms:W3CDTF">2021-03-04T06:14:20Z</dcterms:modified>
</cp:coreProperties>
</file>